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B393E470-2113-4AB4-B3A0-124A3E450E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01.07.2023" sheetId="7" r:id="rId1"/>
  </sheets>
  <definedNames>
    <definedName name="_xlnm.Print_Area" localSheetId="0">'на 01.07.2023'!$A$1:$H$107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7" l="1"/>
  <c r="B87" i="7"/>
  <c r="H40" i="7" l="1"/>
  <c r="H41" i="7"/>
  <c r="H42" i="7"/>
  <c r="G40" i="7"/>
  <c r="G41" i="7"/>
  <c r="G42" i="7"/>
  <c r="F40" i="7"/>
  <c r="F41" i="7"/>
  <c r="F42" i="7"/>
  <c r="G39" i="7"/>
  <c r="H39" i="7"/>
  <c r="F39" i="7"/>
  <c r="H7" i="7" l="1"/>
  <c r="F7" i="7" l="1"/>
  <c r="G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</calcChain>
</file>

<file path=xl/sharedStrings.xml><?xml version="1.0" encoding="utf-8"?>
<sst xmlns="http://schemas.openxmlformats.org/spreadsheetml/2006/main" count="107" uniqueCount="39">
  <si>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</si>
  <si>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</si>
  <si>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</si>
  <si>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</si>
  <si>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</si>
  <si>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</si>
  <si>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</si>
  <si>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Муниципальная программа "Экономическое развитие города Бузулука" </t>
  </si>
  <si>
    <t xml:space="preserve">Муниципальная программа "Создание комфортной и безопасной экологической  среды  в городе Бузулуке"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</si>
  <si>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</si>
  <si>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</si>
  <si>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Муниципальная программа "Повышение безопасности дорожного движения в городе Бузулуке" </t>
  </si>
  <si>
    <t>Муниципальная программа "Образование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</si>
  <si>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</si>
  <si>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Муниципальная программа "Управление муниципальными финансами города Бузулука"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</si>
  <si>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</si>
  <si>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</si>
  <si>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</si>
  <si>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</si>
  <si>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</si>
  <si>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</si>
  <si>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Муниципальная программа "Обеспечение жильем молодых семей в городе Бузулуке" 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</si>
  <si>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</si>
  <si>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</si>
  <si>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</si>
  <si>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</si>
  <si>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</si>
  <si>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</si>
  <si>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>Муниципальная программа «Доступная среда в городе Бузулуке»</t>
  </si>
  <si>
    <t>Муниципальная программа "Укрепление общественного здоровья на территории города Бузулука"</t>
  </si>
  <si>
    <t>Муниципальная программа "Осуществление деятельности в области культуры, спорта и молодежной политики города Бузулука"</t>
  </si>
  <si>
    <t xml:space="preserve">Отчет о финансировании муниципальных программ в МО город Бузулук Оренбургской области                                             </t>
  </si>
  <si>
    <t>Муниципальная программа "Создание системы кадастра недвижимости и управления земельно-имущественным комплексом на территории города Бузулука"</t>
  </si>
  <si>
    <t>Муниципальная программа "Реализация муниципальной политики города Бузулука"</t>
  </si>
  <si>
    <t xml:space="preserve">      за 1 полугодие 2023 года в сравнении с аналогичным периодом 2022 года</t>
  </si>
  <si>
    <t>Сводная бюджетная роспись на 01.07.2022 (Утвержденные бюджетные назначения на 01.07.2022)</t>
  </si>
  <si>
    <t xml:space="preserve">Кассовое исполнение на 01.07.2022
</t>
  </si>
  <si>
    <t>Сводная бюджетная роспись на 01.07.2023 (Утвержденные бюджетные назначения на 01.07.2023)</t>
  </si>
  <si>
    <t xml:space="preserve">Кассовое исполнение на 01.07.2023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</si>
</sst>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₽&quot;###,##0.00"/>
    <numFmt numFmtId="166" formatCode="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8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0" fillId="0" borderId="0"/>
    <xf numFmtId="0" fontId="8" fillId="0" borderId="0"/>
    <xf numFmtId="0" fontId="11" fillId="0" borderId="0"/>
  </cellStyleXfs>
  <cellXfs count="38">
    <xf numFmtId="0" fontId="0" fillId="0" borderId="0" xfId="0"/>
    <xf numFmtId="0" fontId="4" fillId="0" borderId="0" xfId="0" applyFont="1"/>
    <xf numFmtId="164" fontId="4" fillId="0" borderId="0" xfId="0" applyNumberFormat="1" applyFont="1"/>
    <xf numFmtId="164" fontId="0" fillId="0" borderId="0" xfId="0" applyNumberFormat="1"/>
    <xf numFmtId="0" fontId="6" fillId="0" borderId="0" xfId="0" applyFont="1"/>
    <xf numFmtId="0" fontId="7" fillId="0" borderId="0" xfId="0" applyFont="1" applyAlignment="1">
      <alignment horizontal="justify" vertical="center"/>
    </xf>
    <xf numFmtId="0" fontId="5" fillId="0" borderId="0" xfId="1" applyFont="1"/>
    <xf numFmtId="0" fontId="9" fillId="0" borderId="0" xfId="0" applyFont="1" applyAlignment="1">
      <alignment horizontal="center"/>
    </xf>
    <xf numFmtId="0" fontId="12" fillId="2" borderId="1" xfId="0" applyFont="1" applyFill="1" applyBorder="1" applyAlignment="1">
      <alignment horizontal="left" vertical="center" wrapText="1"/>
    </xf>
    <xf numFmtId="166" fontId="12" fillId="0" borderId="1" xfId="1" applyNumberFormat="1" applyFont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top" wrapText="1"/>
    </xf>
    <xf numFmtId="164" fontId="12" fillId="2" borderId="1" xfId="0" applyNumberFormat="1" applyFont="1" applyFill="1" applyBorder="1" applyAlignment="1" applyProtection="1">
      <alignment horizontal="center" vertical="center"/>
      <protection locked="0"/>
    </xf>
    <xf numFmtId="10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15" fillId="0" borderId="0" xfId="0" applyFont="1"/>
    <xf numFmtId="0" fontId="7" fillId="0" borderId="0" xfId="0" applyFont="1"/>
    <xf numFmtId="0" fontId="12" fillId="0" borderId="0" xfId="1" applyFont="1" applyAlignment="1">
      <alignment wrapText="1"/>
    </xf>
    <xf numFmtId="0" fontId="12" fillId="0" borderId="0" xfId="1" applyFont="1"/>
    <xf numFmtId="166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2" fillId="2" borderId="2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5" xr:uid="{00000000-0005-0000-0000-000003000000}"/>
    <cellStyle name="Обычный 3 3" xfId="6" xr:uid="{00000000-0005-0000-0000-000004000000}"/>
    <cellStyle name="Обычный 4" xfId="4" xr:uid="{00000000-0005-0000-0000-000005000000}"/>
    <cellStyle name="Обычный 5" xfId="7" xr:uid="{00000000-0005-0000-0000-000006000000}"/>
    <cellStyle name="Процентный 2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7"/>
  <sheetViews>
    <sheetView tabSelected="1" view="pageBreakPreview" zoomScale="70" zoomScaleNormal="110" zoomScaleSheetLayoutView="70" workbookViewId="0">
      <selection activeCell="S13" sqref="S13"/>
    </sheetView>
  </sheetViews>
  <sheetFormatPr defaultRowHeight="15" x14ac:dyDescent="0.25"/>
  <cols>
    <col min="1" max="1" width="46.5703125" customWidth="1"/>
    <col min="2" max="2" width="15.85546875" customWidth="1"/>
    <col min="3" max="3" width="15" customWidth="1"/>
    <col min="4" max="4" width="15.140625" customWidth="1"/>
    <col min="5" max="5" width="14.85546875" style="3" customWidth="1"/>
    <col min="6" max="7" width="16.28515625" style="3" customWidth="1"/>
    <col min="8" max="8" width="14.85546875" style="3" customWidth="1"/>
    <col min="9" max="9" width="22.85546875" customWidth="1"/>
    <col min="10" max="10" width="24" customWidth="1"/>
    <col min="11" max="11" width="26.140625" customWidth="1"/>
  </cols>
  <sheetData>
    <row r="1" spans="1:11" ht="22.15" customHeight="1" x14ac:dyDescent="0.25">
      <c r="A1" s="35" t="s">
        <v>31</v>
      </c>
      <c r="B1" s="35"/>
      <c r="C1" s="35"/>
      <c r="D1" s="35"/>
      <c r="E1" s="35"/>
      <c r="F1" s="35"/>
      <c r="G1" s="35"/>
      <c r="H1" s="35"/>
    </row>
    <row r="2" spans="1:11" ht="17.45" customHeight="1" x14ac:dyDescent="0.25">
      <c r="A2" s="37" t="s">
        <v>34</v>
      </c>
      <c r="B2" s="37"/>
      <c r="C2" s="37"/>
      <c r="D2" s="37"/>
      <c r="E2" s="37"/>
      <c r="F2" s="37"/>
      <c r="G2" s="37"/>
      <c r="H2" s="37"/>
    </row>
    <row r="3" spans="1:11" ht="17.45" customHeight="1" x14ac:dyDescent="0.3">
      <c r="A3" s="1"/>
      <c r="B3" s="1"/>
      <c r="C3" s="1"/>
      <c r="D3" s="7"/>
      <c r="E3" s="7"/>
      <c r="F3" s="7"/>
      <c r="G3" s="7"/>
      <c r="H3" s="2"/>
    </row>
    <row r="4" spans="1:11" ht="18.75" x14ac:dyDescent="0.25">
      <c r="A4" s="36" t="s">
        <v>0</v>
      </c>
      <c r="B4" s="36"/>
      <c r="C4" s="36"/>
      <c r="D4" s="36"/>
      <c r="E4" s="36"/>
      <c r="F4" s="36"/>
      <c r="G4" s="36"/>
      <c r="H4" s="36"/>
    </row>
    <row r="5" spans="1:11" ht="199.5" customHeight="1" x14ac:dyDescent="0.25">
      <c r="A5" s="8" t="s">
        <v>24</v>
      </c>
      <c r="B5" s="9" t="s">
        <v>35</v>
      </c>
      <c r="C5" s="10" t="s">
        <v>36</v>
      </c>
      <c r="D5" s="20" t="s">
        <v>37</v>
      </c>
      <c r="E5" s="10" t="s">
        <v>38</v>
      </c>
      <c r="F5" s="10" t="s">
        <v>25</v>
      </c>
      <c r="G5" s="10" t="s">
        <v>26</v>
      </c>
      <c r="H5" s="11" t="s">
        <v>27</v>
      </c>
    </row>
    <row r="6" spans="1:11" ht="14.45" customHeight="1" x14ac:dyDescent="0.25">
      <c r="A6" s="10">
        <v>1</v>
      </c>
      <c r="B6" s="27">
        <v>2</v>
      </c>
      <c r="C6" s="27">
        <v>3</v>
      </c>
      <c r="D6" s="10">
        <v>4</v>
      </c>
      <c r="E6" s="12">
        <v>5</v>
      </c>
      <c r="F6" s="12">
        <v>6</v>
      </c>
      <c r="G6" s="12">
        <v>7</v>
      </c>
      <c r="H6" s="12">
        <v>8</v>
      </c>
    </row>
    <row r="7" spans="1:11" ht="18.75" x14ac:dyDescent="0.3">
      <c r="A7" s="29" t="s">
        <v>1</v>
      </c>
      <c r="B7" s="28">
        <v>2420465.5806900002</v>
      </c>
      <c r="C7" s="28">
        <v>987300.01599999995</v>
      </c>
      <c r="D7" s="33">
        <v>3082475.4972700006</v>
      </c>
      <c r="E7" s="33">
        <v>1111820.1016500001</v>
      </c>
      <c r="F7" s="13">
        <f t="shared" ref="F7:F38" si="0">D7-B7</f>
        <v>662009.91658000043</v>
      </c>
      <c r="G7" s="13">
        <f t="shared" ref="G7:G38" si="1">E7-C7</f>
        <v>124520.08565000014</v>
      </c>
      <c r="H7" s="14">
        <f t="shared" ref="H7:H38" si="2">IFERROR(IF((1-E7/C7)&lt;=0,(1-E7/C7)*-1,(1-E7/C7)),0)</f>
        <v>0.12612183088428131</v>
      </c>
      <c r="I7" s="34"/>
      <c r="J7" s="34"/>
    </row>
    <row r="8" spans="1:11" ht="18.75" x14ac:dyDescent="0.3">
      <c r="A8" s="23" t="s">
        <v>2</v>
      </c>
      <c r="B8" s="22">
        <v>220765.89041000002</v>
      </c>
      <c r="C8" s="22">
        <v>73480.070999999996</v>
      </c>
      <c r="D8" s="32">
        <v>343120.48480000003</v>
      </c>
      <c r="E8" s="32">
        <v>93018.934819999995</v>
      </c>
      <c r="F8" s="13">
        <f t="shared" si="0"/>
        <v>122354.59439000001</v>
      </c>
      <c r="G8" s="13">
        <f t="shared" si="1"/>
        <v>19538.863819999999</v>
      </c>
      <c r="H8" s="14">
        <f t="shared" si="2"/>
        <v>0.26590698068323859</v>
      </c>
      <c r="I8" s="34"/>
      <c r="J8" s="34"/>
    </row>
    <row r="9" spans="1:11" ht="18.75" x14ac:dyDescent="0.3">
      <c r="A9" s="23" t="s">
        <v>3</v>
      </c>
      <c r="B9" s="22">
        <v>1129510.7195900001</v>
      </c>
      <c r="C9" s="22">
        <v>432851.73300000001</v>
      </c>
      <c r="D9" s="32">
        <v>1378518.6152000001</v>
      </c>
      <c r="E9" s="32">
        <v>475714.77850999997</v>
      </c>
      <c r="F9" s="13">
        <f t="shared" si="0"/>
        <v>249007.89561000001</v>
      </c>
      <c r="G9" s="13">
        <f t="shared" si="1"/>
        <v>42863.045509999967</v>
      </c>
      <c r="H9" s="14">
        <f t="shared" si="2"/>
        <v>9.9024775095448048E-2</v>
      </c>
      <c r="I9" s="34"/>
      <c r="J9" s="34"/>
    </row>
    <row r="10" spans="1:11" ht="18.75" x14ac:dyDescent="0.3">
      <c r="A10" s="23" t="s">
        <v>4</v>
      </c>
      <c r="B10" s="22">
        <v>1070188.9706899999</v>
      </c>
      <c r="C10" s="22">
        <v>480968.212</v>
      </c>
      <c r="D10" s="32">
        <v>1360836.3972700001</v>
      </c>
      <c r="E10" s="32">
        <v>543086.38832000003</v>
      </c>
      <c r="F10" s="13">
        <f t="shared" si="0"/>
        <v>290647.4265800002</v>
      </c>
      <c r="G10" s="13">
        <f t="shared" si="1"/>
        <v>62118.176320000028</v>
      </c>
      <c r="H10" s="14">
        <f t="shared" si="2"/>
        <v>0.12915235304573525</v>
      </c>
      <c r="I10" s="34"/>
      <c r="J10" s="34"/>
      <c r="K10" s="3"/>
    </row>
    <row r="11" spans="1:11" ht="42" customHeight="1" x14ac:dyDescent="0.25">
      <c r="A11" s="24" t="s">
        <v>28</v>
      </c>
      <c r="B11" s="21">
        <v>73</v>
      </c>
      <c r="C11" s="21">
        <v>0</v>
      </c>
      <c r="D11" s="33">
        <v>13</v>
      </c>
      <c r="E11" s="33">
        <v>0</v>
      </c>
      <c r="F11" s="13">
        <f t="shared" si="0"/>
        <v>-60</v>
      </c>
      <c r="G11" s="13">
        <f t="shared" si="1"/>
        <v>0</v>
      </c>
      <c r="H11" s="14">
        <f t="shared" si="2"/>
        <v>0</v>
      </c>
    </row>
    <row r="12" spans="1:11" ht="18.75" x14ac:dyDescent="0.3">
      <c r="A12" s="23" t="s">
        <v>2</v>
      </c>
      <c r="B12" s="22">
        <v>0</v>
      </c>
      <c r="C12" s="22">
        <v>0</v>
      </c>
      <c r="D12" s="32">
        <v>0</v>
      </c>
      <c r="E12" s="32">
        <v>0</v>
      </c>
      <c r="F12" s="13">
        <f t="shared" si="0"/>
        <v>0</v>
      </c>
      <c r="G12" s="13">
        <f t="shared" si="1"/>
        <v>0</v>
      </c>
      <c r="H12" s="14">
        <f t="shared" si="2"/>
        <v>0</v>
      </c>
    </row>
    <row r="13" spans="1:11" ht="18.75" x14ac:dyDescent="0.3">
      <c r="A13" s="23" t="s">
        <v>3</v>
      </c>
      <c r="B13" s="22">
        <v>0</v>
      </c>
      <c r="C13" s="22">
        <v>0</v>
      </c>
      <c r="D13" s="32">
        <v>0</v>
      </c>
      <c r="E13" s="32">
        <v>0</v>
      </c>
      <c r="F13" s="13">
        <f t="shared" si="0"/>
        <v>0</v>
      </c>
      <c r="G13" s="13">
        <f t="shared" si="1"/>
        <v>0</v>
      </c>
      <c r="H13" s="14">
        <f t="shared" si="2"/>
        <v>0</v>
      </c>
    </row>
    <row r="14" spans="1:11" ht="18.75" x14ac:dyDescent="0.3">
      <c r="A14" s="23" t="s">
        <v>4</v>
      </c>
      <c r="B14" s="22">
        <v>73</v>
      </c>
      <c r="C14" s="22">
        <v>0</v>
      </c>
      <c r="D14" s="32">
        <v>13</v>
      </c>
      <c r="E14" s="32">
        <v>0</v>
      </c>
      <c r="F14" s="13">
        <f t="shared" si="0"/>
        <v>-60</v>
      </c>
      <c r="G14" s="13">
        <f t="shared" si="1"/>
        <v>0</v>
      </c>
      <c r="H14" s="14">
        <f t="shared" si="2"/>
        <v>0</v>
      </c>
    </row>
    <row r="15" spans="1:11" ht="81" customHeight="1" x14ac:dyDescent="0.25">
      <c r="A15" s="24" t="s">
        <v>19</v>
      </c>
      <c r="B15" s="21">
        <v>3000</v>
      </c>
      <c r="C15" s="21">
        <v>1582.75</v>
      </c>
      <c r="D15" s="33">
        <v>3185.6</v>
      </c>
      <c r="E15" s="33">
        <v>1834.806</v>
      </c>
      <c r="F15" s="13">
        <f t="shared" si="0"/>
        <v>185.59999999999991</v>
      </c>
      <c r="G15" s="13">
        <f t="shared" si="1"/>
        <v>252.05600000000004</v>
      </c>
      <c r="H15" s="14">
        <f t="shared" si="2"/>
        <v>0.15925193492339296</v>
      </c>
    </row>
    <row r="16" spans="1:11" ht="18.75" x14ac:dyDescent="0.3">
      <c r="A16" s="23" t="s">
        <v>2</v>
      </c>
      <c r="B16" s="22">
        <v>0</v>
      </c>
      <c r="C16" s="22">
        <v>0</v>
      </c>
      <c r="D16" s="32">
        <v>0</v>
      </c>
      <c r="E16" s="32">
        <v>0</v>
      </c>
      <c r="F16" s="13">
        <f t="shared" si="0"/>
        <v>0</v>
      </c>
      <c r="G16" s="13">
        <f t="shared" si="1"/>
        <v>0</v>
      </c>
      <c r="H16" s="14">
        <f t="shared" si="2"/>
        <v>0</v>
      </c>
    </row>
    <row r="17" spans="1:8" ht="18.75" x14ac:dyDescent="0.3">
      <c r="A17" s="23" t="s">
        <v>3</v>
      </c>
      <c r="B17" s="22">
        <v>0</v>
      </c>
      <c r="C17" s="22">
        <v>0</v>
      </c>
      <c r="D17" s="32">
        <v>0</v>
      </c>
      <c r="E17" s="32">
        <v>0</v>
      </c>
      <c r="F17" s="13">
        <f t="shared" si="0"/>
        <v>0</v>
      </c>
      <c r="G17" s="13">
        <f t="shared" si="1"/>
        <v>0</v>
      </c>
      <c r="H17" s="14">
        <f t="shared" si="2"/>
        <v>0</v>
      </c>
    </row>
    <row r="18" spans="1:8" ht="18.75" x14ac:dyDescent="0.3">
      <c r="A18" s="23" t="s">
        <v>4</v>
      </c>
      <c r="B18" s="22">
        <v>3000</v>
      </c>
      <c r="C18" s="22">
        <v>1582.75</v>
      </c>
      <c r="D18" s="32">
        <v>3185.6</v>
      </c>
      <c r="E18" s="32">
        <v>1834.806</v>
      </c>
      <c r="F18" s="13">
        <f t="shared" si="0"/>
        <v>185.59999999999991</v>
      </c>
      <c r="G18" s="13">
        <f t="shared" si="1"/>
        <v>252.05600000000004</v>
      </c>
      <c r="H18" s="14">
        <f t="shared" si="2"/>
        <v>0.15925193492339296</v>
      </c>
    </row>
    <row r="19" spans="1:8" ht="103.5" customHeight="1" x14ac:dyDescent="0.25">
      <c r="A19" s="24" t="s">
        <v>6</v>
      </c>
      <c r="B19" s="21">
        <v>125529.07806999999</v>
      </c>
      <c r="C19" s="21">
        <v>61304.13</v>
      </c>
      <c r="D19" s="33">
        <v>260650.41628</v>
      </c>
      <c r="E19" s="33">
        <v>68742.468059999999</v>
      </c>
      <c r="F19" s="13">
        <f t="shared" si="0"/>
        <v>135121.33821000002</v>
      </c>
      <c r="G19" s="13">
        <f t="shared" si="1"/>
        <v>7438.3380600000019</v>
      </c>
      <c r="H19" s="14">
        <f t="shared" si="2"/>
        <v>0.12133502359465842</v>
      </c>
    </row>
    <row r="20" spans="1:8" ht="18.75" x14ac:dyDescent="0.3">
      <c r="A20" s="23" t="s">
        <v>2</v>
      </c>
      <c r="B20" s="22">
        <v>0</v>
      </c>
      <c r="C20" s="22">
        <v>0</v>
      </c>
      <c r="D20" s="32">
        <v>0</v>
      </c>
      <c r="E20" s="32">
        <v>0</v>
      </c>
      <c r="F20" s="13">
        <f t="shared" si="0"/>
        <v>0</v>
      </c>
      <c r="G20" s="13">
        <f t="shared" si="1"/>
        <v>0</v>
      </c>
      <c r="H20" s="14">
        <f t="shared" si="2"/>
        <v>0</v>
      </c>
    </row>
    <row r="21" spans="1:8" ht="18.75" x14ac:dyDescent="0.3">
      <c r="A21" s="23" t="s">
        <v>3</v>
      </c>
      <c r="B21" s="22">
        <v>0</v>
      </c>
      <c r="C21" s="22">
        <v>0</v>
      </c>
      <c r="D21" s="32">
        <v>0</v>
      </c>
      <c r="E21" s="32">
        <v>0</v>
      </c>
      <c r="F21" s="13">
        <f t="shared" si="0"/>
        <v>0</v>
      </c>
      <c r="G21" s="13">
        <f t="shared" si="1"/>
        <v>0</v>
      </c>
      <c r="H21" s="14">
        <f t="shared" si="2"/>
        <v>0</v>
      </c>
    </row>
    <row r="22" spans="1:8" ht="18.75" x14ac:dyDescent="0.3">
      <c r="A22" s="23" t="s">
        <v>4</v>
      </c>
      <c r="B22" s="22">
        <v>125529.07806999999</v>
      </c>
      <c r="C22" s="22">
        <v>61304.13</v>
      </c>
      <c r="D22" s="32">
        <v>260650.41628</v>
      </c>
      <c r="E22" s="32">
        <v>68742.468059999999</v>
      </c>
      <c r="F22" s="13">
        <f t="shared" si="0"/>
        <v>135121.33821000002</v>
      </c>
      <c r="G22" s="13">
        <f t="shared" si="1"/>
        <v>7438.3380600000019</v>
      </c>
      <c r="H22" s="14">
        <f t="shared" si="2"/>
        <v>0.12133502359465842</v>
      </c>
    </row>
    <row r="23" spans="1:8" ht="77.25" customHeight="1" x14ac:dyDescent="0.25">
      <c r="A23" s="24" t="s">
        <v>18</v>
      </c>
      <c r="B23" s="21">
        <v>22600.304</v>
      </c>
      <c r="C23" s="21">
        <v>5644.3010000000004</v>
      </c>
      <c r="D23" s="33">
        <v>27072.7</v>
      </c>
      <c r="E23" s="33">
        <v>0</v>
      </c>
      <c r="F23" s="13">
        <f t="shared" si="0"/>
        <v>4472.3960000000006</v>
      </c>
      <c r="G23" s="13">
        <f t="shared" si="1"/>
        <v>-5644.3010000000004</v>
      </c>
      <c r="H23" s="14">
        <f t="shared" si="2"/>
        <v>1</v>
      </c>
    </row>
    <row r="24" spans="1:8" ht="18.75" x14ac:dyDescent="0.3">
      <c r="A24" s="23" t="s">
        <v>2</v>
      </c>
      <c r="B24" s="22">
        <v>0</v>
      </c>
      <c r="C24" s="22">
        <v>0</v>
      </c>
      <c r="D24" s="32">
        <v>0</v>
      </c>
      <c r="E24" s="32">
        <v>0</v>
      </c>
      <c r="F24" s="13">
        <f t="shared" si="0"/>
        <v>0</v>
      </c>
      <c r="G24" s="13">
        <f t="shared" si="1"/>
        <v>0</v>
      </c>
      <c r="H24" s="14">
        <f t="shared" si="2"/>
        <v>0</v>
      </c>
    </row>
    <row r="25" spans="1:8" ht="18.75" x14ac:dyDescent="0.3">
      <c r="A25" s="23" t="s">
        <v>3</v>
      </c>
      <c r="B25" s="22">
        <v>0</v>
      </c>
      <c r="C25" s="22">
        <v>0</v>
      </c>
      <c r="D25" s="32">
        <v>0</v>
      </c>
      <c r="E25" s="32">
        <v>0</v>
      </c>
      <c r="F25" s="13">
        <f t="shared" si="0"/>
        <v>0</v>
      </c>
      <c r="G25" s="13">
        <f t="shared" si="1"/>
        <v>0</v>
      </c>
      <c r="H25" s="14">
        <f t="shared" si="2"/>
        <v>0</v>
      </c>
    </row>
    <row r="26" spans="1:8" ht="18.75" x14ac:dyDescent="0.3">
      <c r="A26" s="23" t="s">
        <v>4</v>
      </c>
      <c r="B26" s="22">
        <v>22600.304</v>
      </c>
      <c r="C26" s="22">
        <v>5644.3010000000004</v>
      </c>
      <c r="D26" s="32">
        <v>27072.7</v>
      </c>
      <c r="E26" s="32">
        <v>0</v>
      </c>
      <c r="F26" s="13">
        <f t="shared" si="0"/>
        <v>4472.3960000000006</v>
      </c>
      <c r="G26" s="13">
        <f t="shared" si="1"/>
        <v>-5644.3010000000004</v>
      </c>
      <c r="H26" s="14">
        <f t="shared" si="2"/>
        <v>1</v>
      </c>
    </row>
    <row r="27" spans="1:8" ht="62.25" customHeight="1" x14ac:dyDescent="0.25">
      <c r="A27" s="24" t="s">
        <v>11</v>
      </c>
      <c r="B27" s="21">
        <v>10400.4</v>
      </c>
      <c r="C27" s="21">
        <v>3700.2330000000002</v>
      </c>
      <c r="D27" s="33">
        <v>22026.985960000002</v>
      </c>
      <c r="E27" s="33">
        <v>4583.4396500000003</v>
      </c>
      <c r="F27" s="13">
        <f t="shared" si="0"/>
        <v>11626.585960000002</v>
      </c>
      <c r="G27" s="13">
        <f t="shared" si="1"/>
        <v>883.20665000000008</v>
      </c>
      <c r="H27" s="14">
        <f t="shared" si="2"/>
        <v>0.23868946901451893</v>
      </c>
    </row>
    <row r="28" spans="1:8" ht="18.75" x14ac:dyDescent="0.3">
      <c r="A28" s="23" t="s">
        <v>2</v>
      </c>
      <c r="B28" s="22">
        <v>0</v>
      </c>
      <c r="C28" s="22">
        <v>0</v>
      </c>
      <c r="D28" s="32">
        <v>0</v>
      </c>
      <c r="E28" s="32">
        <v>0</v>
      </c>
      <c r="F28" s="13">
        <f t="shared" si="0"/>
        <v>0</v>
      </c>
      <c r="G28" s="13">
        <f t="shared" si="1"/>
        <v>0</v>
      </c>
      <c r="H28" s="14">
        <f t="shared" si="2"/>
        <v>0</v>
      </c>
    </row>
    <row r="29" spans="1:8" ht="18.75" x14ac:dyDescent="0.3">
      <c r="A29" s="23" t="s">
        <v>3</v>
      </c>
      <c r="B29" s="22">
        <v>0</v>
      </c>
      <c r="C29" s="22">
        <v>0</v>
      </c>
      <c r="D29" s="32">
        <v>0</v>
      </c>
      <c r="E29" s="32">
        <v>0</v>
      </c>
      <c r="F29" s="13">
        <f t="shared" si="0"/>
        <v>0</v>
      </c>
      <c r="G29" s="13">
        <f t="shared" si="1"/>
        <v>0</v>
      </c>
      <c r="H29" s="14">
        <f t="shared" si="2"/>
        <v>0</v>
      </c>
    </row>
    <row r="30" spans="1:8" ht="18.75" x14ac:dyDescent="0.3">
      <c r="A30" s="23" t="s">
        <v>4</v>
      </c>
      <c r="B30" s="22">
        <v>10400.4</v>
      </c>
      <c r="C30" s="22">
        <v>3700.2330000000002</v>
      </c>
      <c r="D30" s="32">
        <v>22026.985960000002</v>
      </c>
      <c r="E30" s="32">
        <v>4583.4396500000003</v>
      </c>
      <c r="F30" s="13">
        <f t="shared" si="0"/>
        <v>11626.585960000002</v>
      </c>
      <c r="G30" s="13">
        <f t="shared" si="1"/>
        <v>883.20665000000008</v>
      </c>
      <c r="H30" s="14">
        <f t="shared" si="2"/>
        <v>0.23868946901451893</v>
      </c>
    </row>
    <row r="31" spans="1:8" ht="96" customHeight="1" x14ac:dyDescent="0.25">
      <c r="A31" s="24" t="s">
        <v>20</v>
      </c>
      <c r="B31" s="21">
        <v>143.1</v>
      </c>
      <c r="C31" s="21">
        <v>59.171999999999997</v>
      </c>
      <c r="D31" s="33">
        <v>143.1</v>
      </c>
      <c r="E31" s="33">
        <v>91.66</v>
      </c>
      <c r="F31" s="13">
        <f t="shared" si="0"/>
        <v>0</v>
      </c>
      <c r="G31" s="13">
        <f t="shared" si="1"/>
        <v>32.488</v>
      </c>
      <c r="H31" s="14">
        <f t="shared" si="2"/>
        <v>0.5490434665044277</v>
      </c>
    </row>
    <row r="32" spans="1:8" ht="18.75" x14ac:dyDescent="0.3">
      <c r="A32" s="23" t="s">
        <v>2</v>
      </c>
      <c r="B32" s="22">
        <v>0</v>
      </c>
      <c r="C32" s="22">
        <v>0</v>
      </c>
      <c r="D32" s="32">
        <v>0</v>
      </c>
      <c r="E32" s="32">
        <v>0</v>
      </c>
      <c r="F32" s="13">
        <f t="shared" si="0"/>
        <v>0</v>
      </c>
      <c r="G32" s="13">
        <f t="shared" si="1"/>
        <v>0</v>
      </c>
      <c r="H32" s="14">
        <f t="shared" si="2"/>
        <v>0</v>
      </c>
    </row>
    <row r="33" spans="1:8" ht="18.75" x14ac:dyDescent="0.3">
      <c r="A33" s="23" t="s">
        <v>3</v>
      </c>
      <c r="B33" s="22">
        <v>0</v>
      </c>
      <c r="C33" s="22">
        <v>0</v>
      </c>
      <c r="D33" s="32">
        <v>0</v>
      </c>
      <c r="E33" s="32">
        <v>0</v>
      </c>
      <c r="F33" s="13">
        <f t="shared" si="0"/>
        <v>0</v>
      </c>
      <c r="G33" s="13">
        <f t="shared" si="1"/>
        <v>0</v>
      </c>
      <c r="H33" s="14">
        <f t="shared" si="2"/>
        <v>0</v>
      </c>
    </row>
    <row r="34" spans="1:8" ht="18.75" x14ac:dyDescent="0.3">
      <c r="A34" s="23" t="s">
        <v>4</v>
      </c>
      <c r="B34" s="22">
        <v>143.1</v>
      </c>
      <c r="C34" s="22">
        <v>59.171999999999997</v>
      </c>
      <c r="D34" s="32">
        <v>143.1</v>
      </c>
      <c r="E34" s="32">
        <v>91.66</v>
      </c>
      <c r="F34" s="13">
        <f t="shared" si="0"/>
        <v>0</v>
      </c>
      <c r="G34" s="13">
        <f t="shared" si="1"/>
        <v>32.488</v>
      </c>
      <c r="H34" s="14">
        <f t="shared" si="2"/>
        <v>0.5490434665044277</v>
      </c>
    </row>
    <row r="35" spans="1:8" ht="93.75" x14ac:dyDescent="0.25">
      <c r="A35" s="30" t="s">
        <v>30</v>
      </c>
      <c r="B35" s="21">
        <v>278484.58529000002</v>
      </c>
      <c r="C35" s="21">
        <v>141339.98699999999</v>
      </c>
      <c r="D35" s="33">
        <v>232565.7</v>
      </c>
      <c r="E35" s="33">
        <v>119754.06561000001</v>
      </c>
      <c r="F35" s="13">
        <f t="shared" si="0"/>
        <v>-45918.885290000006</v>
      </c>
      <c r="G35" s="13">
        <f t="shared" si="1"/>
        <v>-21585.921389999989</v>
      </c>
      <c r="H35" s="14">
        <f t="shared" si="2"/>
        <v>0.15272338598701007</v>
      </c>
    </row>
    <row r="36" spans="1:8" ht="18.75" x14ac:dyDescent="0.3">
      <c r="A36" s="23" t="s">
        <v>2</v>
      </c>
      <c r="B36" s="22">
        <v>33285.082670000003</v>
      </c>
      <c r="C36" s="22">
        <v>23788.328000000001</v>
      </c>
      <c r="D36" s="32">
        <v>15555.48474</v>
      </c>
      <c r="E36" s="32">
        <v>4451.9831699999995</v>
      </c>
      <c r="F36" s="13">
        <f t="shared" si="0"/>
        <v>-17729.597930000004</v>
      </c>
      <c r="G36" s="13">
        <f t="shared" si="1"/>
        <v>-19336.344830000002</v>
      </c>
      <c r="H36" s="14">
        <f t="shared" si="2"/>
        <v>0.81285010152878345</v>
      </c>
    </row>
    <row r="37" spans="1:8" ht="18.75" x14ac:dyDescent="0.3">
      <c r="A37" s="23" t="s">
        <v>3</v>
      </c>
      <c r="B37" s="22">
        <v>12988.82733</v>
      </c>
      <c r="C37" s="22">
        <v>3970.6329999999998</v>
      </c>
      <c r="D37" s="32">
        <v>1150.61526</v>
      </c>
      <c r="E37" s="32">
        <v>687.91641000000004</v>
      </c>
      <c r="F37" s="13">
        <f t="shared" si="0"/>
        <v>-11838.21207</v>
      </c>
      <c r="G37" s="13">
        <f t="shared" si="1"/>
        <v>-3282.71659</v>
      </c>
      <c r="H37" s="14">
        <f t="shared" si="2"/>
        <v>0.8267489314676022</v>
      </c>
    </row>
    <row r="38" spans="1:8" ht="18.75" x14ac:dyDescent="0.3">
      <c r="A38" s="23" t="s">
        <v>4</v>
      </c>
      <c r="B38" s="22">
        <v>232210.67529000001</v>
      </c>
      <c r="C38" s="22">
        <v>113581.026</v>
      </c>
      <c r="D38" s="32">
        <v>215859.6</v>
      </c>
      <c r="E38" s="32">
        <v>114614.16603000001</v>
      </c>
      <c r="F38" s="13">
        <f t="shared" si="0"/>
        <v>-16351.075290000008</v>
      </c>
      <c r="G38" s="13">
        <f t="shared" si="1"/>
        <v>1033.1400300000096</v>
      </c>
      <c r="H38" s="14">
        <f t="shared" si="2"/>
        <v>9.0960617841224778E-3</v>
      </c>
    </row>
    <row r="39" spans="1:8" ht="63" customHeight="1" x14ac:dyDescent="0.25">
      <c r="A39" s="30" t="s">
        <v>29</v>
      </c>
      <c r="B39" s="21">
        <v>200</v>
      </c>
      <c r="C39" s="21">
        <v>51.244999999999997</v>
      </c>
      <c r="D39" s="33">
        <v>169.4</v>
      </c>
      <c r="E39" s="33">
        <v>117.2</v>
      </c>
      <c r="F39" s="13">
        <f t="shared" ref="F39:F66" si="3">D39-B39</f>
        <v>-30.599999999999994</v>
      </c>
      <c r="G39" s="13">
        <f t="shared" ref="G39:G66" si="4">E39-C39</f>
        <v>65.955000000000013</v>
      </c>
      <c r="H39" s="14">
        <f t="shared" ref="H39:H66" si="5">IFERROR(IF((1-E39/C39)&lt;=0,(1-E39/C39)*-1,(1-E39/C39)),0)</f>
        <v>1.2870523953556448</v>
      </c>
    </row>
    <row r="40" spans="1:8" ht="18.75" x14ac:dyDescent="0.3">
      <c r="A40" s="23" t="s">
        <v>2</v>
      </c>
      <c r="B40" s="22">
        <v>0</v>
      </c>
      <c r="C40" s="22">
        <v>0</v>
      </c>
      <c r="D40" s="32">
        <v>0</v>
      </c>
      <c r="E40" s="32">
        <v>0</v>
      </c>
      <c r="F40" s="13">
        <f t="shared" si="3"/>
        <v>0</v>
      </c>
      <c r="G40" s="13">
        <f t="shared" si="4"/>
        <v>0</v>
      </c>
      <c r="H40" s="14">
        <f t="shared" si="5"/>
        <v>0</v>
      </c>
    </row>
    <row r="41" spans="1:8" ht="18.75" x14ac:dyDescent="0.3">
      <c r="A41" s="23" t="s">
        <v>3</v>
      </c>
      <c r="B41" s="22">
        <v>0</v>
      </c>
      <c r="C41" s="22">
        <v>0</v>
      </c>
      <c r="D41" s="32">
        <v>0</v>
      </c>
      <c r="E41" s="32">
        <v>0</v>
      </c>
      <c r="F41" s="13">
        <f t="shared" si="3"/>
        <v>0</v>
      </c>
      <c r="G41" s="13">
        <f t="shared" si="4"/>
        <v>0</v>
      </c>
      <c r="H41" s="14">
        <f t="shared" si="5"/>
        <v>0</v>
      </c>
    </row>
    <row r="42" spans="1:8" ht="18.75" x14ac:dyDescent="0.3">
      <c r="A42" s="23" t="s">
        <v>4</v>
      </c>
      <c r="B42" s="22">
        <v>200</v>
      </c>
      <c r="C42" s="22">
        <v>51.244999999999997</v>
      </c>
      <c r="D42" s="32">
        <v>169.4</v>
      </c>
      <c r="E42" s="32">
        <v>117.2</v>
      </c>
      <c r="F42" s="13">
        <f t="shared" si="3"/>
        <v>-30.599999999999994</v>
      </c>
      <c r="G42" s="13">
        <f t="shared" si="4"/>
        <v>65.955000000000013</v>
      </c>
      <c r="H42" s="14">
        <f t="shared" si="5"/>
        <v>1.2870523953556448</v>
      </c>
    </row>
    <row r="43" spans="1:8" ht="166.5" customHeight="1" x14ac:dyDescent="0.25">
      <c r="A43" s="24" t="s">
        <v>23</v>
      </c>
      <c r="B43" s="21">
        <v>11356.5</v>
      </c>
      <c r="C43" s="21">
        <v>5739.5789999999997</v>
      </c>
      <c r="D43" s="33">
        <v>11792.9</v>
      </c>
      <c r="E43" s="33">
        <v>5380.7296500000002</v>
      </c>
      <c r="F43" s="13">
        <f t="shared" si="3"/>
        <v>436.39999999999964</v>
      </c>
      <c r="G43" s="13">
        <f t="shared" si="4"/>
        <v>-358.8493499999995</v>
      </c>
      <c r="H43" s="14">
        <f t="shared" si="5"/>
        <v>6.2521894027419034E-2</v>
      </c>
    </row>
    <row r="44" spans="1:8" ht="18.75" x14ac:dyDescent="0.3">
      <c r="A44" s="23" t="s">
        <v>2</v>
      </c>
      <c r="B44" s="22">
        <v>0</v>
      </c>
      <c r="C44" s="22">
        <v>0</v>
      </c>
      <c r="D44" s="32">
        <v>0</v>
      </c>
      <c r="E44" s="32">
        <v>0</v>
      </c>
      <c r="F44" s="13">
        <f t="shared" si="3"/>
        <v>0</v>
      </c>
      <c r="G44" s="13">
        <f t="shared" si="4"/>
        <v>0</v>
      </c>
      <c r="H44" s="14">
        <f t="shared" si="5"/>
        <v>0</v>
      </c>
    </row>
    <row r="45" spans="1:8" ht="18.75" x14ac:dyDescent="0.3">
      <c r="A45" s="23" t="s">
        <v>3</v>
      </c>
      <c r="B45" s="22">
        <v>0</v>
      </c>
      <c r="C45" s="22">
        <v>0</v>
      </c>
      <c r="D45" s="32">
        <v>0</v>
      </c>
      <c r="E45" s="32">
        <v>0</v>
      </c>
      <c r="F45" s="13">
        <f t="shared" si="3"/>
        <v>0</v>
      </c>
      <c r="G45" s="13">
        <f t="shared" si="4"/>
        <v>0</v>
      </c>
      <c r="H45" s="14">
        <f t="shared" si="5"/>
        <v>0</v>
      </c>
    </row>
    <row r="46" spans="1:8" ht="18.75" x14ac:dyDescent="0.3">
      <c r="A46" s="23" t="s">
        <v>4</v>
      </c>
      <c r="B46" s="22">
        <v>11356.5</v>
      </c>
      <c r="C46" s="22">
        <v>5739.5789999999997</v>
      </c>
      <c r="D46" s="32">
        <v>11792.9</v>
      </c>
      <c r="E46" s="32">
        <v>5380.7296500000002</v>
      </c>
      <c r="F46" s="13">
        <f t="shared" si="3"/>
        <v>436.39999999999964</v>
      </c>
      <c r="G46" s="13">
        <f t="shared" si="4"/>
        <v>-358.8493499999995</v>
      </c>
      <c r="H46" s="14">
        <f t="shared" si="5"/>
        <v>6.2521894027419034E-2</v>
      </c>
    </row>
    <row r="47" spans="1:8" ht="56.25" customHeight="1" x14ac:dyDescent="0.25">
      <c r="A47" s="24" t="s">
        <v>21</v>
      </c>
      <c r="B47" s="21">
        <v>25670.145270000001</v>
      </c>
      <c r="C47" s="21">
        <v>25659.7</v>
      </c>
      <c r="D47" s="33">
        <v>27581.3</v>
      </c>
      <c r="E47" s="33">
        <v>27581.3</v>
      </c>
      <c r="F47" s="13">
        <f t="shared" si="3"/>
        <v>1911.1547299999984</v>
      </c>
      <c r="G47" s="13">
        <f t="shared" si="4"/>
        <v>1921.5999999999985</v>
      </c>
      <c r="H47" s="14">
        <f t="shared" si="5"/>
        <v>7.4887859172164895E-2</v>
      </c>
    </row>
    <row r="48" spans="1:8" ht="18.75" x14ac:dyDescent="0.3">
      <c r="A48" s="23" t="s">
        <v>2</v>
      </c>
      <c r="B48" s="22">
        <v>4090.4453100000001</v>
      </c>
      <c r="C48" s="22">
        <v>4090.4450000000002</v>
      </c>
      <c r="D48" s="32">
        <v>4095.6454399999998</v>
      </c>
      <c r="E48" s="32">
        <v>4095.6454399999998</v>
      </c>
      <c r="F48" s="13">
        <f t="shared" si="3"/>
        <v>5.2001299999997173</v>
      </c>
      <c r="G48" s="13">
        <f t="shared" si="4"/>
        <v>5.2004399999996167</v>
      </c>
      <c r="H48" s="14">
        <f t="shared" si="5"/>
        <v>1.2713628957239376E-3</v>
      </c>
    </row>
    <row r="49" spans="1:8" ht="18.75" x14ac:dyDescent="0.3">
      <c r="A49" s="23" t="s">
        <v>3</v>
      </c>
      <c r="B49" s="22">
        <v>11657.75469</v>
      </c>
      <c r="C49" s="22">
        <v>11657.754999999999</v>
      </c>
      <c r="D49" s="32">
        <v>11853.154560000001</v>
      </c>
      <c r="E49" s="32">
        <v>11853.154560000001</v>
      </c>
      <c r="F49" s="13">
        <f t="shared" si="3"/>
        <v>195.3998700000011</v>
      </c>
      <c r="G49" s="13">
        <f t="shared" si="4"/>
        <v>195.39956000000166</v>
      </c>
      <c r="H49" s="14">
        <f t="shared" si="5"/>
        <v>1.676133698126292E-2</v>
      </c>
    </row>
    <row r="50" spans="1:8" ht="18.75" x14ac:dyDescent="0.3">
      <c r="A50" s="23" t="s">
        <v>4</v>
      </c>
      <c r="B50" s="22">
        <v>9921.9452700000002</v>
      </c>
      <c r="C50" s="22">
        <v>9911.5</v>
      </c>
      <c r="D50" s="32">
        <v>11632.5</v>
      </c>
      <c r="E50" s="32">
        <v>11632.5</v>
      </c>
      <c r="F50" s="13">
        <f t="shared" si="3"/>
        <v>1710.5547299999998</v>
      </c>
      <c r="G50" s="13">
        <f t="shared" si="4"/>
        <v>1721</v>
      </c>
      <c r="H50" s="14">
        <f t="shared" si="5"/>
        <v>0.17363668465923432</v>
      </c>
    </row>
    <row r="51" spans="1:8" ht="39.75" customHeight="1" x14ac:dyDescent="0.25">
      <c r="A51" s="24" t="s">
        <v>12</v>
      </c>
      <c r="B51" s="21">
        <v>1258343.6247100001</v>
      </c>
      <c r="C51" s="21">
        <v>620923.63399999996</v>
      </c>
      <c r="D51" s="33">
        <v>1846809.8160000001</v>
      </c>
      <c r="E51" s="33">
        <v>685114.83074</v>
      </c>
      <c r="F51" s="13">
        <f t="shared" si="3"/>
        <v>588466.19128999999</v>
      </c>
      <c r="G51" s="13">
        <f t="shared" si="4"/>
        <v>64191.196740000043</v>
      </c>
      <c r="H51" s="14">
        <f t="shared" si="5"/>
        <v>0.1033801795020739</v>
      </c>
    </row>
    <row r="52" spans="1:8" ht="18.75" x14ac:dyDescent="0.3">
      <c r="A52" s="23" t="s">
        <v>2</v>
      </c>
      <c r="B52" s="22">
        <v>147670.6</v>
      </c>
      <c r="C52" s="22">
        <v>41199.936999999998</v>
      </c>
      <c r="D52" s="32">
        <v>219352.1</v>
      </c>
      <c r="E52" s="32">
        <v>46141.802210000002</v>
      </c>
      <c r="F52" s="13">
        <f t="shared" si="3"/>
        <v>71681.5</v>
      </c>
      <c r="G52" s="13">
        <f t="shared" si="4"/>
        <v>4941.8652100000036</v>
      </c>
      <c r="H52" s="14">
        <f t="shared" si="5"/>
        <v>0.11994836812493204</v>
      </c>
    </row>
    <row r="53" spans="1:8" ht="18.75" x14ac:dyDescent="0.3">
      <c r="A53" s="23" t="s">
        <v>3</v>
      </c>
      <c r="B53" s="22">
        <v>727974.5</v>
      </c>
      <c r="C53" s="22">
        <v>390088.864</v>
      </c>
      <c r="D53" s="32">
        <v>1213221.5</v>
      </c>
      <c r="E53" s="32">
        <v>431737.96433999995</v>
      </c>
      <c r="F53" s="13">
        <f t="shared" si="3"/>
        <v>485247</v>
      </c>
      <c r="G53" s="13">
        <f t="shared" si="4"/>
        <v>41649.100339999946</v>
      </c>
      <c r="H53" s="14">
        <f t="shared" si="5"/>
        <v>0.10676823714711303</v>
      </c>
    </row>
    <row r="54" spans="1:8" ht="18.75" x14ac:dyDescent="0.3">
      <c r="A54" s="23" t="s">
        <v>4</v>
      </c>
      <c r="B54" s="22">
        <v>382698.52470999997</v>
      </c>
      <c r="C54" s="22">
        <v>189634.83300000001</v>
      </c>
      <c r="D54" s="32">
        <v>414236.21600000001</v>
      </c>
      <c r="E54" s="32">
        <v>207235.06419</v>
      </c>
      <c r="F54" s="13">
        <f t="shared" si="3"/>
        <v>31537.691290000046</v>
      </c>
      <c r="G54" s="13">
        <f t="shared" si="4"/>
        <v>17600.231189999991</v>
      </c>
      <c r="H54" s="14">
        <f t="shared" si="5"/>
        <v>9.28111724600722E-2</v>
      </c>
    </row>
    <row r="55" spans="1:8" ht="81" customHeight="1" x14ac:dyDescent="0.25">
      <c r="A55" s="30" t="s">
        <v>13</v>
      </c>
      <c r="B55" s="21">
        <v>47776.4</v>
      </c>
      <c r="C55" s="21">
        <v>9638.9189999999999</v>
      </c>
      <c r="D55" s="33">
        <v>57220.2</v>
      </c>
      <c r="E55" s="33">
        <v>29276.080610000001</v>
      </c>
      <c r="F55" s="13">
        <f t="shared" si="3"/>
        <v>9443.7999999999956</v>
      </c>
      <c r="G55" s="13">
        <f t="shared" si="4"/>
        <v>19637.161610000003</v>
      </c>
      <c r="H55" s="14">
        <f t="shared" si="5"/>
        <v>2.0372784136893363</v>
      </c>
    </row>
    <row r="56" spans="1:8" ht="18.75" x14ac:dyDescent="0.3">
      <c r="A56" s="23" t="s">
        <v>2</v>
      </c>
      <c r="B56" s="22">
        <v>2293.1284300000002</v>
      </c>
      <c r="C56" s="22">
        <v>2293.0630000000001</v>
      </c>
      <c r="D56" s="32">
        <v>3543.6268</v>
      </c>
      <c r="E56" s="32">
        <v>3543.6268</v>
      </c>
      <c r="F56" s="13">
        <f t="shared" si="3"/>
        <v>1250.4983699999998</v>
      </c>
      <c r="G56" s="13">
        <f t="shared" si="4"/>
        <v>1250.5637999999999</v>
      </c>
      <c r="H56" s="14">
        <f t="shared" si="5"/>
        <v>0.5453682694282711</v>
      </c>
    </row>
    <row r="57" spans="1:8" ht="18.75" x14ac:dyDescent="0.3">
      <c r="A57" s="23" t="s">
        <v>3</v>
      </c>
      <c r="B57" s="22">
        <v>30785.271570000001</v>
      </c>
      <c r="C57" s="22">
        <v>1673.6479999999999</v>
      </c>
      <c r="D57" s="32">
        <v>38072.373200000002</v>
      </c>
      <c r="E57" s="32">
        <v>20088.139199999998</v>
      </c>
      <c r="F57" s="13">
        <f t="shared" si="3"/>
        <v>7287.101630000001</v>
      </c>
      <c r="G57" s="13">
        <f t="shared" si="4"/>
        <v>18414.491199999997</v>
      </c>
      <c r="H57" s="14">
        <f t="shared" si="5"/>
        <v>11.002606999799241</v>
      </c>
    </row>
    <row r="58" spans="1:8" ht="18.75" x14ac:dyDescent="0.3">
      <c r="A58" s="23" t="s">
        <v>4</v>
      </c>
      <c r="B58" s="22">
        <v>14698</v>
      </c>
      <c r="C58" s="22">
        <v>5672.2079999999996</v>
      </c>
      <c r="D58" s="32">
        <v>15604.2</v>
      </c>
      <c r="E58" s="32">
        <v>5644.3146100000004</v>
      </c>
      <c r="F58" s="13">
        <f t="shared" si="3"/>
        <v>906.20000000000073</v>
      </c>
      <c r="G58" s="13">
        <f t="shared" si="4"/>
        <v>-27.893389999999272</v>
      </c>
      <c r="H58" s="14">
        <f t="shared" si="5"/>
        <v>4.9175541517516574E-3</v>
      </c>
    </row>
    <row r="59" spans="1:8" ht="102.75" customHeight="1" x14ac:dyDescent="0.25">
      <c r="A59" s="30" t="s">
        <v>32</v>
      </c>
      <c r="B59" s="21">
        <v>977.97556999999995</v>
      </c>
      <c r="C59" s="21">
        <v>212.46700000000001</v>
      </c>
      <c r="D59" s="33">
        <v>993.4</v>
      </c>
      <c r="E59" s="33">
        <v>359.536</v>
      </c>
      <c r="F59" s="13">
        <f t="shared" si="3"/>
        <v>15.424430000000029</v>
      </c>
      <c r="G59" s="13">
        <f t="shared" si="4"/>
        <v>147.06899999999999</v>
      </c>
      <c r="H59" s="14">
        <f t="shared" si="5"/>
        <v>0.69219690587244131</v>
      </c>
    </row>
    <row r="60" spans="1:8" ht="18.75" x14ac:dyDescent="0.3">
      <c r="A60" s="23" t="s">
        <v>2</v>
      </c>
      <c r="B60" s="22">
        <v>228.2</v>
      </c>
      <c r="C60" s="22">
        <v>0</v>
      </c>
      <c r="D60" s="32">
        <v>0</v>
      </c>
      <c r="E60" s="32">
        <v>0</v>
      </c>
      <c r="F60" s="13">
        <f t="shared" si="3"/>
        <v>-228.2</v>
      </c>
      <c r="G60" s="13">
        <f t="shared" si="4"/>
        <v>0</v>
      </c>
      <c r="H60" s="14">
        <f t="shared" si="5"/>
        <v>0</v>
      </c>
    </row>
    <row r="61" spans="1:8" ht="18.75" x14ac:dyDescent="0.3">
      <c r="A61" s="23" t="s">
        <v>3</v>
      </c>
      <c r="B61" s="22">
        <v>0</v>
      </c>
      <c r="C61" s="22">
        <v>0</v>
      </c>
      <c r="D61" s="32">
        <v>0</v>
      </c>
      <c r="E61" s="32">
        <v>0</v>
      </c>
      <c r="F61" s="13">
        <f t="shared" si="3"/>
        <v>0</v>
      </c>
      <c r="G61" s="13">
        <f t="shared" si="4"/>
        <v>0</v>
      </c>
      <c r="H61" s="14">
        <f t="shared" si="5"/>
        <v>0</v>
      </c>
    </row>
    <row r="62" spans="1:8" ht="18.75" x14ac:dyDescent="0.3">
      <c r="A62" s="23" t="s">
        <v>4</v>
      </c>
      <c r="B62" s="22">
        <v>749.7755699999999</v>
      </c>
      <c r="C62" s="22">
        <v>212.46700000000001</v>
      </c>
      <c r="D62" s="32">
        <v>993.4</v>
      </c>
      <c r="E62" s="32">
        <v>359.536</v>
      </c>
      <c r="F62" s="13">
        <f t="shared" si="3"/>
        <v>243.62443000000007</v>
      </c>
      <c r="G62" s="13">
        <f t="shared" si="4"/>
        <v>147.06899999999999</v>
      </c>
      <c r="H62" s="14">
        <f t="shared" si="5"/>
        <v>0.69219690587244131</v>
      </c>
    </row>
    <row r="63" spans="1:8" ht="63.75" customHeight="1" x14ac:dyDescent="0.25">
      <c r="A63" s="24" t="s">
        <v>14</v>
      </c>
      <c r="B63" s="21">
        <v>22069.8</v>
      </c>
      <c r="C63" s="21">
        <v>5683.0519999999997</v>
      </c>
      <c r="D63" s="33">
        <v>18149.75</v>
      </c>
      <c r="E63" s="33">
        <v>6226.0729800000008</v>
      </c>
      <c r="F63" s="13">
        <f t="shared" si="3"/>
        <v>-3920.0499999999993</v>
      </c>
      <c r="G63" s="13">
        <f t="shared" si="4"/>
        <v>543.02098000000115</v>
      </c>
      <c r="H63" s="14">
        <f t="shared" si="5"/>
        <v>9.555094340153869E-2</v>
      </c>
    </row>
    <row r="64" spans="1:8" ht="18.75" x14ac:dyDescent="0.3">
      <c r="A64" s="23" t="s">
        <v>2</v>
      </c>
      <c r="B64" s="22">
        <v>0</v>
      </c>
      <c r="C64" s="22">
        <v>0</v>
      </c>
      <c r="D64" s="32">
        <v>0</v>
      </c>
      <c r="E64" s="32">
        <v>0</v>
      </c>
      <c r="F64" s="13">
        <f t="shared" si="3"/>
        <v>0</v>
      </c>
      <c r="G64" s="13">
        <f t="shared" si="4"/>
        <v>0</v>
      </c>
      <c r="H64" s="14">
        <f t="shared" si="5"/>
        <v>0</v>
      </c>
    </row>
    <row r="65" spans="1:8" ht="18.75" x14ac:dyDescent="0.3">
      <c r="A65" s="23" t="s">
        <v>3</v>
      </c>
      <c r="B65" s="22">
        <v>0</v>
      </c>
      <c r="C65" s="22">
        <v>0</v>
      </c>
      <c r="D65" s="32">
        <v>0</v>
      </c>
      <c r="E65" s="32">
        <v>0</v>
      </c>
      <c r="F65" s="13">
        <f t="shared" si="3"/>
        <v>0</v>
      </c>
      <c r="G65" s="13">
        <f t="shared" si="4"/>
        <v>0</v>
      </c>
      <c r="H65" s="14">
        <f t="shared" si="5"/>
        <v>0</v>
      </c>
    </row>
    <row r="66" spans="1:8" ht="18.75" x14ac:dyDescent="0.3">
      <c r="A66" s="23" t="s">
        <v>4</v>
      </c>
      <c r="B66" s="22">
        <v>22069.8</v>
      </c>
      <c r="C66" s="22">
        <v>5683.0519999999997</v>
      </c>
      <c r="D66" s="32">
        <v>18149.75</v>
      </c>
      <c r="E66" s="32">
        <v>6226.0729800000008</v>
      </c>
      <c r="F66" s="13">
        <f t="shared" si="3"/>
        <v>-3920.0499999999993</v>
      </c>
      <c r="G66" s="13">
        <f t="shared" si="4"/>
        <v>543.02098000000115</v>
      </c>
      <c r="H66" s="14">
        <f t="shared" si="5"/>
        <v>9.555094340153869E-2</v>
      </c>
    </row>
    <row r="67" spans="1:8" ht="58.5" customHeight="1" x14ac:dyDescent="0.25">
      <c r="A67" s="24" t="s">
        <v>33</v>
      </c>
      <c r="B67" s="21">
        <v>102848.808</v>
      </c>
      <c r="C67" s="21">
        <v>49386.182999999997</v>
      </c>
      <c r="D67" s="33">
        <v>107312</v>
      </c>
      <c r="E67" s="33">
        <v>49972.369559999999</v>
      </c>
      <c r="F67" s="13">
        <f t="shared" ref="F67:F90" si="6">D67-B67</f>
        <v>4463.1919999999955</v>
      </c>
      <c r="G67" s="13">
        <f t="shared" ref="G67:G90" si="7">E67-C67</f>
        <v>586.18656000000192</v>
      </c>
      <c r="H67" s="14">
        <f t="shared" ref="H67:H90" si="8">IFERROR(IF((1-E67/C67)&lt;=0,(1-E67/C67)*-1,(1-E67/C67)),0)</f>
        <v>1.1869444536744211E-2</v>
      </c>
    </row>
    <row r="68" spans="1:8" ht="18.75" x14ac:dyDescent="0.3">
      <c r="A68" s="23" t="s">
        <v>2</v>
      </c>
      <c r="B68" s="22">
        <v>4692.1000000000004</v>
      </c>
      <c r="C68" s="22">
        <v>2108.2979999999998</v>
      </c>
      <c r="D68" s="32">
        <v>4092.8</v>
      </c>
      <c r="E68" s="32">
        <v>2046.4002</v>
      </c>
      <c r="F68" s="13">
        <f t="shared" si="6"/>
        <v>-599.30000000000018</v>
      </c>
      <c r="G68" s="13">
        <f t="shared" si="7"/>
        <v>-61.897799999999734</v>
      </c>
      <c r="H68" s="14">
        <f t="shared" si="8"/>
        <v>2.935913234277121E-2</v>
      </c>
    </row>
    <row r="69" spans="1:8" ht="18.75" x14ac:dyDescent="0.3">
      <c r="A69" s="23" t="s">
        <v>3</v>
      </c>
      <c r="B69" s="22">
        <v>0</v>
      </c>
      <c r="C69" s="22">
        <v>0</v>
      </c>
      <c r="D69" s="32">
        <v>0</v>
      </c>
      <c r="E69" s="32">
        <v>0</v>
      </c>
      <c r="F69" s="13">
        <f t="shared" si="6"/>
        <v>0</v>
      </c>
      <c r="G69" s="13">
        <f t="shared" si="7"/>
        <v>0</v>
      </c>
      <c r="H69" s="14">
        <f t="shared" si="8"/>
        <v>0</v>
      </c>
    </row>
    <row r="70" spans="1:8" ht="18.75" x14ac:dyDescent="0.3">
      <c r="A70" s="23" t="s">
        <v>4</v>
      </c>
      <c r="B70" s="22">
        <v>98156.707999999999</v>
      </c>
      <c r="C70" s="22">
        <v>47277.885000000002</v>
      </c>
      <c r="D70" s="32">
        <v>103219.2</v>
      </c>
      <c r="E70" s="32">
        <v>47925.969360000003</v>
      </c>
      <c r="F70" s="13">
        <f t="shared" si="6"/>
        <v>5062.4919999999984</v>
      </c>
      <c r="G70" s="13">
        <f t="shared" si="7"/>
        <v>648.08436000000074</v>
      </c>
      <c r="H70" s="14">
        <f t="shared" si="8"/>
        <v>1.3707981226317667E-2</v>
      </c>
    </row>
    <row r="71" spans="1:8" ht="59.25" customHeight="1" x14ac:dyDescent="0.25">
      <c r="A71" s="24" t="s">
        <v>7</v>
      </c>
      <c r="B71" s="21">
        <v>17097.400000000001</v>
      </c>
      <c r="C71" s="21">
        <v>8083.4</v>
      </c>
      <c r="D71" s="33">
        <v>18722.3</v>
      </c>
      <c r="E71" s="33">
        <v>9023.2000000000007</v>
      </c>
      <c r="F71" s="13">
        <f t="shared" si="6"/>
        <v>1624.8999999999978</v>
      </c>
      <c r="G71" s="13">
        <f t="shared" si="7"/>
        <v>939.80000000000109</v>
      </c>
      <c r="H71" s="14">
        <f t="shared" si="8"/>
        <v>0.11626295865601133</v>
      </c>
    </row>
    <row r="72" spans="1:8" ht="18.75" x14ac:dyDescent="0.3">
      <c r="A72" s="23" t="s">
        <v>2</v>
      </c>
      <c r="B72" s="22">
        <v>0</v>
      </c>
      <c r="C72" s="22">
        <v>0</v>
      </c>
      <c r="D72" s="32">
        <v>0</v>
      </c>
      <c r="E72" s="32">
        <v>0</v>
      </c>
      <c r="F72" s="13">
        <f t="shared" si="6"/>
        <v>0</v>
      </c>
      <c r="G72" s="13">
        <f t="shared" si="7"/>
        <v>0</v>
      </c>
      <c r="H72" s="14">
        <f t="shared" si="8"/>
        <v>0</v>
      </c>
    </row>
    <row r="73" spans="1:8" ht="18.75" x14ac:dyDescent="0.3">
      <c r="A73" s="23" t="s">
        <v>3</v>
      </c>
      <c r="B73" s="22">
        <v>122.7</v>
      </c>
      <c r="C73" s="22">
        <v>17.399999999999999</v>
      </c>
      <c r="D73" s="32">
        <v>149.30000000000001</v>
      </c>
      <c r="E73" s="32">
        <v>28.2</v>
      </c>
      <c r="F73" s="13">
        <f t="shared" si="6"/>
        <v>26.600000000000009</v>
      </c>
      <c r="G73" s="13">
        <f t="shared" si="7"/>
        <v>10.8</v>
      </c>
      <c r="H73" s="14">
        <f t="shared" si="8"/>
        <v>0.62068965517241392</v>
      </c>
    </row>
    <row r="74" spans="1:8" ht="18.75" x14ac:dyDescent="0.3">
      <c r="A74" s="23" t="s">
        <v>4</v>
      </c>
      <c r="B74" s="22">
        <v>16974.7</v>
      </c>
      <c r="C74" s="22">
        <v>8066</v>
      </c>
      <c r="D74" s="32">
        <v>18573</v>
      </c>
      <c r="E74" s="32">
        <v>8995</v>
      </c>
      <c r="F74" s="13">
        <f t="shared" si="6"/>
        <v>1598.2999999999993</v>
      </c>
      <c r="G74" s="13">
        <f t="shared" si="7"/>
        <v>929</v>
      </c>
      <c r="H74" s="14">
        <f t="shared" si="8"/>
        <v>0.11517480783535827</v>
      </c>
    </row>
    <row r="75" spans="1:8" ht="63.75" customHeight="1" x14ac:dyDescent="0.25">
      <c r="A75" s="24" t="s">
        <v>22</v>
      </c>
      <c r="B75" s="21">
        <v>91.4</v>
      </c>
      <c r="C75" s="21">
        <v>29.998999999999999</v>
      </c>
      <c r="D75" s="33">
        <v>104.3</v>
      </c>
      <c r="E75" s="33">
        <v>44.3</v>
      </c>
      <c r="F75" s="13">
        <f t="shared" si="6"/>
        <v>12.899999999999991</v>
      </c>
      <c r="G75" s="13">
        <f t="shared" si="7"/>
        <v>14.300999999999998</v>
      </c>
      <c r="H75" s="14">
        <f t="shared" si="8"/>
        <v>0.47671589052968422</v>
      </c>
    </row>
    <row r="76" spans="1:8" ht="18" customHeight="1" x14ac:dyDescent="0.25">
      <c r="A76" s="26" t="s">
        <v>2</v>
      </c>
      <c r="B76" s="22">
        <v>0</v>
      </c>
      <c r="C76" s="22">
        <v>0</v>
      </c>
      <c r="D76" s="32">
        <v>0</v>
      </c>
      <c r="E76" s="32">
        <v>0</v>
      </c>
      <c r="F76" s="13">
        <f t="shared" si="6"/>
        <v>0</v>
      </c>
      <c r="G76" s="13">
        <f t="shared" si="7"/>
        <v>0</v>
      </c>
      <c r="H76" s="14">
        <f t="shared" si="8"/>
        <v>0</v>
      </c>
    </row>
    <row r="77" spans="1:8" ht="18.75" customHeight="1" x14ac:dyDescent="0.25">
      <c r="A77" s="26" t="s">
        <v>3</v>
      </c>
      <c r="B77" s="22">
        <v>0</v>
      </c>
      <c r="C77" s="22">
        <v>0</v>
      </c>
      <c r="D77" s="32">
        <v>0</v>
      </c>
      <c r="E77" s="32">
        <v>0</v>
      </c>
      <c r="F77" s="13">
        <f t="shared" si="6"/>
        <v>0</v>
      </c>
      <c r="G77" s="13">
        <f t="shared" si="7"/>
        <v>0</v>
      </c>
      <c r="H77" s="14">
        <f t="shared" si="8"/>
        <v>0</v>
      </c>
    </row>
    <row r="78" spans="1:8" ht="18" customHeight="1" x14ac:dyDescent="0.25">
      <c r="A78" s="26" t="s">
        <v>4</v>
      </c>
      <c r="B78" s="22">
        <v>91.4</v>
      </c>
      <c r="C78" s="22">
        <v>29.998999999999999</v>
      </c>
      <c r="D78" s="32">
        <v>104.3</v>
      </c>
      <c r="E78" s="32">
        <v>44.3</v>
      </c>
      <c r="F78" s="13">
        <f t="shared" si="6"/>
        <v>12.899999999999991</v>
      </c>
      <c r="G78" s="13">
        <f t="shared" si="7"/>
        <v>14.300999999999998</v>
      </c>
      <c r="H78" s="14">
        <f t="shared" si="8"/>
        <v>0.47671589052968422</v>
      </c>
    </row>
    <row r="79" spans="1:8" ht="63.75" customHeight="1" x14ac:dyDescent="0.25">
      <c r="A79" s="24" t="s">
        <v>15</v>
      </c>
      <c r="B79" s="21">
        <v>4890.8999999999996</v>
      </c>
      <c r="C79" s="21">
        <v>3695.2460000000001</v>
      </c>
      <c r="D79" s="33">
        <v>3098.8</v>
      </c>
      <c r="E79" s="33">
        <v>726.71699999999998</v>
      </c>
      <c r="F79" s="13">
        <f t="shared" si="6"/>
        <v>-1792.0999999999995</v>
      </c>
      <c r="G79" s="13">
        <f t="shared" si="7"/>
        <v>-2968.529</v>
      </c>
      <c r="H79" s="14">
        <f t="shared" si="8"/>
        <v>0.80333731502584671</v>
      </c>
    </row>
    <row r="80" spans="1:8" ht="18.75" x14ac:dyDescent="0.3">
      <c r="A80" s="23" t="s">
        <v>2</v>
      </c>
      <c r="B80" s="22">
        <v>0</v>
      </c>
      <c r="C80" s="22">
        <v>0</v>
      </c>
      <c r="D80" s="32">
        <v>0</v>
      </c>
      <c r="E80" s="32">
        <v>0</v>
      </c>
      <c r="F80" s="13">
        <f t="shared" si="6"/>
        <v>0</v>
      </c>
      <c r="G80" s="13">
        <f t="shared" si="7"/>
        <v>0</v>
      </c>
      <c r="H80" s="14">
        <f t="shared" si="8"/>
        <v>0</v>
      </c>
    </row>
    <row r="81" spans="1:8" ht="18.75" x14ac:dyDescent="0.3">
      <c r="A81" s="23" t="s">
        <v>3</v>
      </c>
      <c r="B81" s="22">
        <v>961.1</v>
      </c>
      <c r="C81" s="22">
        <v>480.6</v>
      </c>
      <c r="D81" s="32">
        <v>1124</v>
      </c>
      <c r="E81" s="32">
        <v>562.79999999999995</v>
      </c>
      <c r="F81" s="13">
        <f t="shared" si="6"/>
        <v>162.89999999999998</v>
      </c>
      <c r="G81" s="13">
        <f t="shared" si="7"/>
        <v>82.199999999999932</v>
      </c>
      <c r="H81" s="14">
        <f t="shared" si="8"/>
        <v>0.17103620474406966</v>
      </c>
    </row>
    <row r="82" spans="1:8" ht="18.75" x14ac:dyDescent="0.3">
      <c r="A82" s="23" t="s">
        <v>4</v>
      </c>
      <c r="B82" s="22">
        <v>3929.8</v>
      </c>
      <c r="C82" s="22">
        <v>3214.6460000000002</v>
      </c>
      <c r="D82" s="32">
        <v>1974.8</v>
      </c>
      <c r="E82" s="32">
        <v>163.917</v>
      </c>
      <c r="F82" s="13">
        <f t="shared" si="6"/>
        <v>-1955.0000000000002</v>
      </c>
      <c r="G82" s="13">
        <f t="shared" si="7"/>
        <v>-3050.7290000000003</v>
      </c>
      <c r="H82" s="14">
        <f t="shared" si="8"/>
        <v>0.94900931548917056</v>
      </c>
    </row>
    <row r="83" spans="1:8" ht="86.25" customHeight="1" x14ac:dyDescent="0.25">
      <c r="A83" s="24" t="s">
        <v>17</v>
      </c>
      <c r="B83" s="21">
        <v>30</v>
      </c>
      <c r="C83" s="21">
        <v>0</v>
      </c>
      <c r="D83" s="33">
        <v>7109.8339999999998</v>
      </c>
      <c r="E83" s="33">
        <v>4478.8540000000003</v>
      </c>
      <c r="F83" s="13">
        <f t="shared" si="6"/>
        <v>7079.8339999999998</v>
      </c>
      <c r="G83" s="13">
        <f t="shared" si="7"/>
        <v>4478.8540000000003</v>
      </c>
      <c r="H83" s="14">
        <f t="shared" si="8"/>
        <v>0</v>
      </c>
    </row>
    <row r="84" spans="1:8" ht="18.75" x14ac:dyDescent="0.3">
      <c r="A84" s="25" t="s">
        <v>5</v>
      </c>
      <c r="B84" s="22">
        <v>0</v>
      </c>
      <c r="C84" s="22">
        <v>0</v>
      </c>
      <c r="D84" s="32">
        <v>0</v>
      </c>
      <c r="E84" s="32">
        <v>0</v>
      </c>
      <c r="F84" s="13">
        <f t="shared" si="6"/>
        <v>0</v>
      </c>
      <c r="G84" s="13">
        <f t="shared" si="7"/>
        <v>0</v>
      </c>
      <c r="H84" s="14">
        <f t="shared" si="8"/>
        <v>0</v>
      </c>
    </row>
    <row r="85" spans="1:8" ht="18.75" x14ac:dyDescent="0.3">
      <c r="A85" s="25" t="s">
        <v>3</v>
      </c>
      <c r="B85" s="22">
        <v>0</v>
      </c>
      <c r="C85" s="22">
        <v>0</v>
      </c>
      <c r="D85" s="32">
        <v>5247.2</v>
      </c>
      <c r="E85" s="32">
        <v>3310.4160000000002</v>
      </c>
      <c r="F85" s="13">
        <f t="shared" si="6"/>
        <v>5247.2</v>
      </c>
      <c r="G85" s="13">
        <f t="shared" si="7"/>
        <v>3310.4160000000002</v>
      </c>
      <c r="H85" s="14">
        <f t="shared" si="8"/>
        <v>0</v>
      </c>
    </row>
    <row r="86" spans="1:8" ht="18.75" x14ac:dyDescent="0.3">
      <c r="A86" s="25" t="s">
        <v>4</v>
      </c>
      <c r="B86" s="22">
        <v>30</v>
      </c>
      <c r="C86" s="22">
        <v>0</v>
      </c>
      <c r="D86" s="32">
        <v>1862.634</v>
      </c>
      <c r="E86" s="32">
        <v>1168.4380000000001</v>
      </c>
      <c r="F86" s="13">
        <f t="shared" si="6"/>
        <v>1832.634</v>
      </c>
      <c r="G86" s="13">
        <f t="shared" si="7"/>
        <v>1168.4380000000001</v>
      </c>
      <c r="H86" s="14">
        <f t="shared" si="8"/>
        <v>0</v>
      </c>
    </row>
    <row r="87" spans="1:8" ht="78" customHeight="1" x14ac:dyDescent="0.25">
      <c r="A87" s="31" t="s">
        <v>8</v>
      </c>
      <c r="B87" s="21">
        <f>B88+B89+B90</f>
        <v>8752.4</v>
      </c>
      <c r="C87" s="21">
        <f>C88+C89+C90</f>
        <v>1463.5</v>
      </c>
      <c r="D87" s="33">
        <v>17219.89503</v>
      </c>
      <c r="E87" s="33">
        <v>4838.75875</v>
      </c>
      <c r="F87" s="13">
        <f t="shared" si="6"/>
        <v>8467.49503</v>
      </c>
      <c r="G87" s="13">
        <f t="shared" si="7"/>
        <v>3375.25875</v>
      </c>
      <c r="H87" s="14">
        <f t="shared" si="8"/>
        <v>2.3062922787837374</v>
      </c>
    </row>
    <row r="88" spans="1:8" ht="18.75" x14ac:dyDescent="0.3">
      <c r="A88" s="23" t="s">
        <v>2</v>
      </c>
      <c r="B88" s="22">
        <v>0</v>
      </c>
      <c r="C88" s="22">
        <v>0</v>
      </c>
      <c r="D88" s="32">
        <v>0</v>
      </c>
      <c r="E88" s="32">
        <v>0</v>
      </c>
      <c r="F88" s="13">
        <f t="shared" si="6"/>
        <v>0</v>
      </c>
      <c r="G88" s="13">
        <f t="shared" si="7"/>
        <v>0</v>
      </c>
      <c r="H88" s="14">
        <f t="shared" si="8"/>
        <v>0</v>
      </c>
    </row>
    <row r="89" spans="1:8" ht="18.75" x14ac:dyDescent="0.3">
      <c r="A89" s="23" t="s">
        <v>3</v>
      </c>
      <c r="B89" s="22">
        <v>552.9</v>
      </c>
      <c r="C89" s="22">
        <v>479.5</v>
      </c>
      <c r="D89" s="32">
        <v>372</v>
      </c>
      <c r="E89" s="32">
        <v>365.95100000000002</v>
      </c>
      <c r="F89" s="13">
        <f t="shared" si="6"/>
        <v>-180.89999999999998</v>
      </c>
      <c r="G89" s="13">
        <f t="shared" si="7"/>
        <v>-113.54899999999998</v>
      </c>
      <c r="H89" s="14">
        <f t="shared" si="8"/>
        <v>0.23680709071949946</v>
      </c>
    </row>
    <row r="90" spans="1:8" ht="18.75" x14ac:dyDescent="0.3">
      <c r="A90" s="23" t="s">
        <v>4</v>
      </c>
      <c r="B90" s="22">
        <v>8199.5</v>
      </c>
      <c r="C90" s="22">
        <v>984</v>
      </c>
      <c r="D90" s="32">
        <v>16847.89503</v>
      </c>
      <c r="E90" s="32">
        <v>4472.8077499999999</v>
      </c>
      <c r="F90" s="13">
        <f t="shared" si="6"/>
        <v>8648.3950299999997</v>
      </c>
      <c r="G90" s="13">
        <f t="shared" si="7"/>
        <v>3488.8077499999999</v>
      </c>
      <c r="H90" s="14">
        <f t="shared" si="8"/>
        <v>3.5455363313008128</v>
      </c>
    </row>
    <row r="91" spans="1:8" ht="63" customHeight="1" x14ac:dyDescent="0.25">
      <c r="A91" s="24" t="s">
        <v>9</v>
      </c>
      <c r="B91" s="21">
        <v>1027.5999999999999</v>
      </c>
      <c r="C91" s="21">
        <v>28.247</v>
      </c>
      <c r="D91" s="33">
        <v>2133.3000000000002</v>
      </c>
      <c r="E91" s="33">
        <v>22.48</v>
      </c>
      <c r="F91" s="13">
        <f>D91-B91</f>
        <v>1105.7000000000003</v>
      </c>
      <c r="G91" s="13">
        <f>E91-C91</f>
        <v>-5.7669999999999995</v>
      </c>
      <c r="H91" s="14">
        <f>IFERROR(IF((1-E91/C91)&lt;=0,(1-E91/C91)*-1,(1-E91/C91)),0)</f>
        <v>0.20416327397599743</v>
      </c>
    </row>
    <row r="92" spans="1:8" ht="18.75" x14ac:dyDescent="0.3">
      <c r="A92" s="23" t="s">
        <v>2</v>
      </c>
      <c r="B92" s="22">
        <v>0</v>
      </c>
      <c r="C92" s="22">
        <v>0</v>
      </c>
      <c r="D92" s="32">
        <v>0</v>
      </c>
      <c r="E92" s="32">
        <v>0</v>
      </c>
      <c r="F92" s="13">
        <f>D92-B92</f>
        <v>0</v>
      </c>
      <c r="G92" s="13">
        <f>E92-C92</f>
        <v>0</v>
      </c>
      <c r="H92" s="14">
        <f>IFERROR(IF((1-E92/C92)&lt;=0,(1-E92/C92)*-1,(1-E92/C92)),0)</f>
        <v>0</v>
      </c>
    </row>
    <row r="93" spans="1:8" ht="18.75" x14ac:dyDescent="0.3">
      <c r="A93" s="23" t="s">
        <v>3</v>
      </c>
      <c r="B93" s="22">
        <v>500</v>
      </c>
      <c r="C93" s="22">
        <v>0</v>
      </c>
      <c r="D93" s="32">
        <v>238</v>
      </c>
      <c r="E93" s="32">
        <v>0</v>
      </c>
      <c r="F93" s="13">
        <f>D93-B93</f>
        <v>-262</v>
      </c>
      <c r="G93" s="13">
        <f>E93-C93</f>
        <v>0</v>
      </c>
      <c r="H93" s="14">
        <f>IFERROR(IF((1-E93/C93)&lt;=0,(1-E93/C93)*-1,(1-E93/C93)),0)</f>
        <v>0</v>
      </c>
    </row>
    <row r="94" spans="1:8" ht="18.75" x14ac:dyDescent="0.3">
      <c r="A94" s="23" t="s">
        <v>4</v>
      </c>
      <c r="B94" s="22">
        <v>527.6</v>
      </c>
      <c r="C94" s="22">
        <v>28.247</v>
      </c>
      <c r="D94" s="32">
        <v>1895.3</v>
      </c>
      <c r="E94" s="32">
        <v>22.48</v>
      </c>
      <c r="F94" s="13">
        <f>D94-B94</f>
        <v>1367.6999999999998</v>
      </c>
      <c r="G94" s="13">
        <f>E94-C94</f>
        <v>-5.7669999999999995</v>
      </c>
      <c r="H94" s="14">
        <f>IFERROR(IF((1-E94/C94)&lt;=0,(1-E94/C94)*-1,(1-E94/C94)),0)</f>
        <v>0.20416327397599743</v>
      </c>
    </row>
    <row r="95" spans="1:8" ht="60.75" customHeight="1" x14ac:dyDescent="0.25">
      <c r="A95" s="24" t="s">
        <v>16</v>
      </c>
      <c r="B95" s="21">
        <v>32257</v>
      </c>
      <c r="C95" s="21">
        <v>0</v>
      </c>
      <c r="D95" s="33">
        <v>143409.60000000001</v>
      </c>
      <c r="E95" s="33">
        <v>32739.476999999999</v>
      </c>
      <c r="F95" s="13">
        <f>D95-B95</f>
        <v>111152.6</v>
      </c>
      <c r="G95" s="13">
        <f>E95-C95</f>
        <v>32739.476999999999</v>
      </c>
      <c r="H95" s="14">
        <f>IFERROR(IF((1-E95/C95)&lt;=0,(1-E95/C95)*-1,(1-E95/C95)),0)</f>
        <v>0</v>
      </c>
    </row>
    <row r="96" spans="1:8" ht="18.75" x14ac:dyDescent="0.3">
      <c r="A96" s="23" t="s">
        <v>2</v>
      </c>
      <c r="B96" s="22">
        <v>28506.333999999999</v>
      </c>
      <c r="C96" s="22">
        <v>0</v>
      </c>
      <c r="D96" s="32">
        <v>96480.827819999991</v>
      </c>
      <c r="E96" s="32">
        <v>32739.476999999999</v>
      </c>
      <c r="F96" s="13">
        <f>D96-B96</f>
        <v>67974.493819999989</v>
      </c>
      <c r="G96" s="13">
        <f>E96-C96</f>
        <v>32739.476999999999</v>
      </c>
      <c r="H96" s="14">
        <f>IFERROR(IF((1-E96/C96)&lt;=0,(1-E96/C96)*-1,(1-E96/C96)),0)</f>
        <v>0</v>
      </c>
    </row>
    <row r="97" spans="1:8" ht="18.75" x14ac:dyDescent="0.3">
      <c r="A97" s="23" t="s">
        <v>3</v>
      </c>
      <c r="B97" s="22">
        <v>1187.7660000000001</v>
      </c>
      <c r="C97" s="22">
        <v>0</v>
      </c>
      <c r="D97" s="32">
        <v>30609.77218</v>
      </c>
      <c r="E97" s="32">
        <v>0</v>
      </c>
      <c r="F97" s="13">
        <f>D97-B97</f>
        <v>29422.00618</v>
      </c>
      <c r="G97" s="13">
        <f>E97-C97</f>
        <v>0</v>
      </c>
      <c r="H97" s="14">
        <f>IFERROR(IF((1-E97/C97)&lt;=0,(1-E97/C97)*-1,(1-E97/C97)),0)</f>
        <v>0</v>
      </c>
    </row>
    <row r="98" spans="1:8" ht="18.75" x14ac:dyDescent="0.3">
      <c r="A98" s="23" t="s">
        <v>4</v>
      </c>
      <c r="B98" s="22">
        <v>2562.9</v>
      </c>
      <c r="C98" s="22">
        <v>0</v>
      </c>
      <c r="D98" s="32">
        <v>16319</v>
      </c>
      <c r="E98" s="32">
        <v>0</v>
      </c>
      <c r="F98" s="13">
        <f>D98-B98</f>
        <v>13756.1</v>
      </c>
      <c r="G98" s="13">
        <f>E98-C98</f>
        <v>0</v>
      </c>
      <c r="H98" s="14">
        <f>IFERROR(IF((1-E98/C98)&lt;=0,(1-E98/C98)*-1,(1-E98/C98)),0)</f>
        <v>0</v>
      </c>
    </row>
    <row r="99" spans="1:8" ht="99.75" customHeight="1" x14ac:dyDescent="0.25">
      <c r="A99" s="31" t="s">
        <v>10</v>
      </c>
      <c r="B99" s="21">
        <v>446845.2</v>
      </c>
      <c r="C99" s="21">
        <v>43074.3</v>
      </c>
      <c r="D99" s="33">
        <v>274991.2</v>
      </c>
      <c r="E99" s="33">
        <v>60911.75604</v>
      </c>
      <c r="F99" s="13">
        <f>D99-B99</f>
        <v>-171854</v>
      </c>
      <c r="G99" s="13">
        <f>E99-C99</f>
        <v>17837.456039999997</v>
      </c>
      <c r="H99" s="14">
        <f>IFERROR(IF((1-E99/C99)&lt;=0,(1-E99/C99)*-1,(1-E99/C99)),0)</f>
        <v>0.41410901720979787</v>
      </c>
    </row>
    <row r="100" spans="1:8" ht="18.75" x14ac:dyDescent="0.3">
      <c r="A100" s="23" t="s">
        <v>2</v>
      </c>
      <c r="B100" s="22">
        <v>0</v>
      </c>
      <c r="C100" s="22">
        <v>0</v>
      </c>
      <c r="D100" s="32">
        <v>0</v>
      </c>
      <c r="E100" s="32">
        <v>0</v>
      </c>
      <c r="F100" s="13">
        <f>D100-B100</f>
        <v>0</v>
      </c>
      <c r="G100" s="13">
        <f>E100-C100</f>
        <v>0</v>
      </c>
      <c r="H100" s="14">
        <f>IFERROR(IF((1-E100/C100)&lt;=0,(1-E100/C100)*-1,(1-E100/C100)),0)</f>
        <v>0</v>
      </c>
    </row>
    <row r="101" spans="1:8" ht="18.75" x14ac:dyDescent="0.3">
      <c r="A101" s="23" t="s">
        <v>3</v>
      </c>
      <c r="B101" s="22">
        <v>342779.9</v>
      </c>
      <c r="C101" s="22">
        <v>24483.3</v>
      </c>
      <c r="D101" s="32">
        <v>76480.7</v>
      </c>
      <c r="E101" s="32">
        <v>7080.2370000000001</v>
      </c>
      <c r="F101" s="13">
        <f>D101-B101</f>
        <v>-266299.2</v>
      </c>
      <c r="G101" s="13">
        <f>E101-C101</f>
        <v>-17403.062999999998</v>
      </c>
      <c r="H101" s="14">
        <f>IFERROR(IF((1-E101/C101)&lt;=0,(1-E101/C101)*-1,(1-E101/C101)),0)</f>
        <v>0.71081361581159408</v>
      </c>
    </row>
    <row r="102" spans="1:8" ht="18.75" x14ac:dyDescent="0.3">
      <c r="A102" s="23" t="s">
        <v>4</v>
      </c>
      <c r="B102" s="22">
        <v>104065.3</v>
      </c>
      <c r="C102" s="22">
        <v>18591</v>
      </c>
      <c r="D102" s="32">
        <v>198510.5</v>
      </c>
      <c r="E102" s="32">
        <v>53831.519039999999</v>
      </c>
      <c r="F102" s="13">
        <f>D102-B102</f>
        <v>94445.2</v>
      </c>
      <c r="G102" s="13">
        <f>E102-C102</f>
        <v>35240.519039999999</v>
      </c>
      <c r="H102" s="14">
        <f>IFERROR(IF((1-E102/C102)&lt;=0,(1-E102/C102)*-1,(1-E102/C102)),0)</f>
        <v>1.8955687719864449</v>
      </c>
    </row>
    <row r="103" spans="1:8" ht="18.75" customHeight="1" x14ac:dyDescent="0.3">
      <c r="A103" s="15"/>
      <c r="B103" s="15"/>
      <c r="C103" s="17"/>
      <c r="D103" s="16"/>
      <c r="F103" s="4"/>
      <c r="G103" s="4"/>
    </row>
    <row r="104" spans="1:8" ht="18.75" hidden="1" x14ac:dyDescent="0.3">
      <c r="A104" s="15"/>
      <c r="B104" s="15"/>
      <c r="C104" s="15"/>
      <c r="D104" s="16"/>
      <c r="E104" s="4"/>
      <c r="F104" s="4"/>
      <c r="G104" s="4"/>
    </row>
    <row r="105" spans="1:8" ht="18.75" hidden="1" x14ac:dyDescent="0.3">
      <c r="A105" s="5"/>
      <c r="B105" s="5"/>
      <c r="C105" s="5"/>
      <c r="D105" s="16"/>
    </row>
    <row r="106" spans="1:8" ht="18.75" hidden="1" x14ac:dyDescent="0.3">
      <c r="A106" s="18"/>
      <c r="B106" s="18"/>
      <c r="C106" s="18"/>
      <c r="D106" s="19"/>
      <c r="E106" s="6"/>
      <c r="F106" s="6"/>
      <c r="G106" s="6"/>
    </row>
    <row r="107" spans="1:8" hidden="1" x14ac:dyDescent="0.25"/>
  </sheetData>
  <mergeCells count="3">
    <mergeCell ref="A1:H1"/>
    <mergeCell ref="A4:H4"/>
    <mergeCell ref="A2:H2"/>
  </mergeCells>
  <pageMargins left="0.43307086614173229" right="0.23622047244094491" top="0.35433070866141736" bottom="0.35433070866141736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01.07.2023</vt:lpstr>
      <vt:lpstr>'на 01.07.2023'!Область_печати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2023-07-03T10:31:33Z</dcterms:modified>
</cp:coreProperties>
</file>