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41157AD5-4FB8-4F81-82F9-9CC2207BEF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01.04.2023" sheetId="7" r:id="rId1"/>
  </sheets>
  <definedNames>
    <definedName name="_xlnm.Print_Area" localSheetId="0">'на 01.04.2023'!$A$1:$H$107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7" l="1"/>
  <c r="H41" i="7"/>
  <c r="H42" i="7"/>
  <c r="G40" i="7"/>
  <c r="G41" i="7"/>
  <c r="G42" i="7"/>
  <c r="F40" i="7"/>
  <c r="F41" i="7"/>
  <c r="F42" i="7"/>
  <c r="G39" i="7"/>
  <c r="H39" i="7"/>
  <c r="F39" i="7"/>
  <c r="H7" i="7" l="1"/>
  <c r="F7" i="7" l="1"/>
  <c r="G7" i="7"/>
  <c r="H8" i="7" l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G8" i="7" l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</calcChain>
</file>

<file path=xl/sharedStrings.xml><?xml version="1.0" encoding="utf-8"?>
<sst xmlns="http://schemas.openxmlformats.org/spreadsheetml/2006/main" count="107" uniqueCount="39">
  <si>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</si>
  <si>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</si>
  <si>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</si>
  <si>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</si>
  <si>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</si>
  <si>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</si>
  <si>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</si>
  <si>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Муниципальная программа "Экономическое развитие города Бузулука" </t>
  </si>
  <si>
    <t xml:space="preserve">Муниципальная программа "Создание комфортной и безопасной экологической  среды  в городе Бузулуке"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</si>
  <si>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</si>
  <si>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</si>
  <si>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Муниципальная программа "Повышение безопасности дорожного движения в городе Бузулуке" </t>
  </si>
  <si>
    <t>Муниципальная программа "Образование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</si>
  <si>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</si>
  <si>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Муниципальная программа "Управление муниципальными финансами города Бузулука"</t>
  </si>
  <si>
    <t>Муниципальная программа "Обеспечение правопорядка на территории города Бузулука"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</si>
  <si>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</si>
  <si>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</si>
  <si>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</si>
  <si>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</si>
  <si>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</si>
  <si>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Муниципальная программа "Обеспечение жильем молодых семей в городе Бузулуке" </t>
  </si>
  <si>
    <t>Муниципальная программа
«Улучшение условий и охраны труда в городе Бузулуке»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</si>
  <si>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</si>
  <si>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Наименование показателя</t>
  </si>
  <si>
    <t>Отклонение (план)
гр. 4 - гр. 2</t>
  </si>
  <si>
    <t>Отклонение (факт)
гр. 5 - гр. 3</t>
  </si>
  <si>
    <t>% отклонения (факт)
гр. 5/ гр. 3</t>
  </si>
  <si>
    <t>Муниципальная программа «Доступная среда в городе Бузулуке»</t>
  </si>
  <si>
    <t>Сводная бюджетная роспись на 01.04.2022 (Утвержденные бюджетные назначения на 01.04.2022)</t>
  </si>
  <si>
    <t xml:space="preserve">Кассовое исполнение на 01.04.2022
</t>
  </si>
  <si>
    <t>Муниципальная программа "Укрепление общественного здоровья на территории города Бузулука"</t>
  </si>
  <si>
    <t>Муниципальная программа "Осуществление деятельности в области культуры, спорта и молодежной политики города Бузулука"</t>
  </si>
  <si>
    <t xml:space="preserve">Отчет о финансировании муниципальных программ в МО город Бузулук Оренбургской области                                             </t>
  </si>
  <si>
    <t xml:space="preserve">      за 1 квартал 2023 года в сравнении с аналогичным периодом 2022 года</t>
  </si>
  <si>
    <t>Сводная бюджетная роспись на 01.04.2023 (Утвержденные бюджетные назначения на 01.04.2023)</t>
  </si>
  <si>
    <t xml:space="preserve">Кассовое исполнение на 01.04.2023
</t>
  </si>
  <si>
    <t>Муниципальная программа "Создание системы кадастра недвижимости и управления земельно-имущественным комплексом на территории города Бузулука"</t>
  </si>
  <si>
    <t>Муниципальная программа "Реализация муниципальной политики города Бузулука"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</si>
</sst>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₽&quot;###,##0.00"/>
    <numFmt numFmtId="166" formatCode="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8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0" fillId="0" borderId="0"/>
    <xf numFmtId="0" fontId="8" fillId="0" borderId="0"/>
    <xf numFmtId="0" fontId="11" fillId="0" borderId="0"/>
  </cellStyleXfs>
  <cellXfs count="40">
    <xf numFmtId="0" fontId="0" fillId="0" borderId="0" xfId="0"/>
    <xf numFmtId="0" fontId="4" fillId="0" borderId="0" xfId="0" applyFont="1"/>
    <xf numFmtId="164" fontId="4" fillId="0" borderId="0" xfId="0" applyNumberFormat="1" applyFont="1"/>
    <xf numFmtId="164" fontId="0" fillId="0" borderId="0" xfId="0" applyNumberFormat="1"/>
    <xf numFmtId="0" fontId="6" fillId="0" borderId="0" xfId="0" applyFont="1"/>
    <xf numFmtId="0" fontId="7" fillId="0" borderId="0" xfId="0" applyFont="1" applyAlignment="1">
      <alignment horizontal="justify" vertical="center"/>
    </xf>
    <xf numFmtId="0" fontId="5" fillId="0" borderId="0" xfId="1" applyFont="1"/>
    <xf numFmtId="0" fontId="9" fillId="0" borderId="0" xfId="0" applyFont="1" applyAlignment="1">
      <alignment horizontal="center"/>
    </xf>
    <xf numFmtId="0" fontId="12" fillId="2" borderId="1" xfId="0" applyFont="1" applyFill="1" applyBorder="1" applyAlignment="1">
      <alignment horizontal="left" vertical="center" wrapText="1"/>
    </xf>
    <xf numFmtId="166" fontId="12" fillId="0" borderId="1" xfId="1" applyNumberFormat="1" applyFont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top" wrapText="1"/>
    </xf>
    <xf numFmtId="164" fontId="12" fillId="2" borderId="1" xfId="0" applyNumberFormat="1" applyFont="1" applyFill="1" applyBorder="1" applyAlignment="1" applyProtection="1">
      <alignment horizontal="center" vertical="center"/>
      <protection locked="0"/>
    </xf>
    <xf numFmtId="10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0" fontId="15" fillId="0" borderId="0" xfId="0" applyFont="1"/>
    <xf numFmtId="0" fontId="7" fillId="0" borderId="0" xfId="0" applyFont="1"/>
    <xf numFmtId="0" fontId="12" fillId="0" borderId="0" xfId="1" applyFont="1" applyAlignment="1">
      <alignment wrapText="1"/>
    </xf>
    <xf numFmtId="0" fontId="12" fillId="0" borderId="0" xfId="1" applyFont="1"/>
    <xf numFmtId="166" fontId="12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1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2" fillId="2" borderId="2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/>
      <protection locked="0"/>
    </xf>
    <xf numFmtId="0" fontId="17" fillId="2" borderId="2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2" fontId="0" fillId="0" borderId="0" xfId="0" applyNumberFormat="1"/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5" xr:uid="{00000000-0005-0000-0000-000003000000}"/>
    <cellStyle name="Обычный 3 3" xfId="6" xr:uid="{00000000-0005-0000-0000-000004000000}"/>
    <cellStyle name="Обычный 4" xfId="4" xr:uid="{00000000-0005-0000-0000-000005000000}"/>
    <cellStyle name="Обычный 5" xfId="7" xr:uid="{00000000-0005-0000-0000-000006000000}"/>
    <cellStyle name="Процентный 2" xfId="3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7"/>
  <sheetViews>
    <sheetView tabSelected="1" view="pageBreakPreview" zoomScale="70" zoomScaleNormal="110" zoomScaleSheetLayoutView="70" workbookViewId="0">
      <selection activeCell="K95" sqref="K95"/>
    </sheetView>
  </sheetViews>
  <sheetFormatPr defaultRowHeight="15" x14ac:dyDescent="0.25"/>
  <cols>
    <col min="1" max="1" width="46.5703125" customWidth="1"/>
    <col min="2" max="2" width="15.85546875" customWidth="1"/>
    <col min="3" max="3" width="15" customWidth="1"/>
    <col min="4" max="4" width="15.140625" customWidth="1"/>
    <col min="5" max="5" width="14.85546875" style="3" customWidth="1"/>
    <col min="6" max="7" width="16.28515625" style="3" customWidth="1"/>
    <col min="8" max="8" width="14.85546875" style="3" customWidth="1"/>
    <col min="9" max="9" width="22.85546875" customWidth="1"/>
    <col min="10" max="10" width="20.28515625" customWidth="1"/>
    <col min="14" max="14" width="25.28515625" customWidth="1"/>
  </cols>
  <sheetData>
    <row r="1" spans="1:14" ht="22.15" customHeight="1" x14ac:dyDescent="0.25">
      <c r="A1" s="36" t="s">
        <v>33</v>
      </c>
      <c r="B1" s="36"/>
      <c r="C1" s="36"/>
      <c r="D1" s="36"/>
      <c r="E1" s="36"/>
      <c r="F1" s="36"/>
      <c r="G1" s="36"/>
      <c r="H1" s="36"/>
    </row>
    <row r="2" spans="1:14" ht="17.45" customHeight="1" x14ac:dyDescent="0.25">
      <c r="A2" s="38" t="s">
        <v>34</v>
      </c>
      <c r="B2" s="38"/>
      <c r="C2" s="38"/>
      <c r="D2" s="38"/>
      <c r="E2" s="38"/>
      <c r="F2" s="38"/>
      <c r="G2" s="38"/>
      <c r="H2" s="38"/>
    </row>
    <row r="3" spans="1:14" ht="17.45" customHeight="1" x14ac:dyDescent="0.3">
      <c r="A3" s="1"/>
      <c r="B3" s="1"/>
      <c r="C3" s="1"/>
      <c r="D3" s="7"/>
      <c r="E3" s="7"/>
      <c r="F3" s="7"/>
      <c r="G3" s="7"/>
      <c r="H3" s="2"/>
    </row>
    <row r="4" spans="1:14" ht="18.75" x14ac:dyDescent="0.25">
      <c r="A4" s="37" t="s">
        <v>0</v>
      </c>
      <c r="B4" s="37"/>
      <c r="C4" s="37"/>
      <c r="D4" s="37"/>
      <c r="E4" s="37"/>
      <c r="F4" s="37"/>
      <c r="G4" s="37"/>
      <c r="H4" s="37"/>
    </row>
    <row r="5" spans="1:14" ht="199.5" customHeight="1" x14ac:dyDescent="0.25">
      <c r="A5" s="8" t="s">
        <v>24</v>
      </c>
      <c r="B5" s="9" t="s">
        <v>29</v>
      </c>
      <c r="C5" s="10" t="s">
        <v>30</v>
      </c>
      <c r="D5" s="20" t="s">
        <v>35</v>
      </c>
      <c r="E5" s="10" t="s">
        <v>36</v>
      </c>
      <c r="F5" s="10" t="s">
        <v>25</v>
      </c>
      <c r="G5" s="10" t="s">
        <v>26</v>
      </c>
      <c r="H5" s="11" t="s">
        <v>27</v>
      </c>
    </row>
    <row r="6" spans="1:14" ht="14.45" customHeight="1" x14ac:dyDescent="0.25">
      <c r="A6" s="10">
        <v>1</v>
      </c>
      <c r="B6" s="27">
        <v>2</v>
      </c>
      <c r="C6" s="27">
        <v>3</v>
      </c>
      <c r="D6" s="10">
        <v>4</v>
      </c>
      <c r="E6" s="12">
        <v>5</v>
      </c>
      <c r="F6" s="12">
        <v>6</v>
      </c>
      <c r="G6" s="12">
        <v>7</v>
      </c>
      <c r="H6" s="12">
        <v>8</v>
      </c>
    </row>
    <row r="7" spans="1:14" ht="18.75" x14ac:dyDescent="0.3">
      <c r="A7" s="29" t="s">
        <v>1</v>
      </c>
      <c r="B7" s="28">
        <v>2401259.7000000002</v>
      </c>
      <c r="C7" s="28">
        <v>446002.6</v>
      </c>
      <c r="D7" s="35">
        <v>3046442.8613100005</v>
      </c>
      <c r="E7" s="33">
        <v>448008.20899999997</v>
      </c>
      <c r="F7" s="13">
        <f t="shared" ref="F7:F38" si="0">D7-B7</f>
        <v>645183.16131000035</v>
      </c>
      <c r="G7" s="13">
        <f t="shared" ref="G7:G38" si="1">E7-C7</f>
        <v>2005.6089999999967</v>
      </c>
      <c r="H7" s="14">
        <f t="shared" ref="H7:H38" si="2">IFERROR(IF((1-E7/C7)&lt;=0,(1-E7/C7)*-1,(1-E7/C7)),0)</f>
        <v>4.4968549510697731E-3</v>
      </c>
      <c r="I7" s="39"/>
      <c r="J7" s="39"/>
      <c r="N7" s="3"/>
    </row>
    <row r="8" spans="1:14" ht="18.75" x14ac:dyDescent="0.3">
      <c r="A8" s="23" t="s">
        <v>2</v>
      </c>
      <c r="B8" s="22">
        <v>221096.8</v>
      </c>
      <c r="C8" s="22">
        <v>20913.8</v>
      </c>
      <c r="D8" s="34">
        <v>343122.70812999998</v>
      </c>
      <c r="E8" s="32">
        <v>23432.021000000001</v>
      </c>
      <c r="F8" s="13">
        <f t="shared" si="0"/>
        <v>122025.90813</v>
      </c>
      <c r="G8" s="13">
        <f t="shared" si="1"/>
        <v>2518.2210000000014</v>
      </c>
      <c r="H8" s="14">
        <f t="shared" si="2"/>
        <v>0.12040953819965772</v>
      </c>
      <c r="I8" s="39"/>
      <c r="J8" s="39"/>
      <c r="N8" s="3"/>
    </row>
    <row r="9" spans="1:14" ht="18.75" x14ac:dyDescent="0.3">
      <c r="A9" s="23" t="s">
        <v>3</v>
      </c>
      <c r="B9" s="22">
        <v>1109951.6000000001</v>
      </c>
      <c r="C9" s="22">
        <v>203351.2</v>
      </c>
      <c r="D9" s="34">
        <v>1346431.7918700001</v>
      </c>
      <c r="E9" s="32">
        <v>189009.217</v>
      </c>
      <c r="F9" s="13">
        <f t="shared" si="0"/>
        <v>236480.19186999998</v>
      </c>
      <c r="G9" s="13">
        <f t="shared" si="1"/>
        <v>-14341.983000000007</v>
      </c>
      <c r="H9" s="14">
        <f t="shared" si="2"/>
        <v>7.052814539574892E-2</v>
      </c>
      <c r="I9" s="39"/>
      <c r="J9" s="39"/>
      <c r="N9" s="3"/>
    </row>
    <row r="10" spans="1:14" ht="18.75" x14ac:dyDescent="0.3">
      <c r="A10" s="23" t="s">
        <v>4</v>
      </c>
      <c r="B10" s="22">
        <v>1070211.3</v>
      </c>
      <c r="C10" s="22">
        <v>221737.60000000001</v>
      </c>
      <c r="D10" s="34">
        <v>1356888.3613099998</v>
      </c>
      <c r="E10" s="32">
        <v>235566.97099999999</v>
      </c>
      <c r="F10" s="13">
        <f t="shared" si="0"/>
        <v>286677.06130999979</v>
      </c>
      <c r="G10" s="13">
        <f t="shared" si="1"/>
        <v>13829.370999999985</v>
      </c>
      <c r="H10" s="14">
        <f t="shared" si="2"/>
        <v>6.2368182031373953E-2</v>
      </c>
      <c r="I10" s="39"/>
      <c r="J10" s="39"/>
      <c r="K10" s="3"/>
      <c r="N10" s="3"/>
    </row>
    <row r="11" spans="1:14" ht="42" customHeight="1" x14ac:dyDescent="0.25">
      <c r="A11" s="24" t="s">
        <v>28</v>
      </c>
      <c r="B11" s="21">
        <v>73</v>
      </c>
      <c r="C11" s="21">
        <v>0</v>
      </c>
      <c r="D11" s="35">
        <v>13</v>
      </c>
      <c r="E11" s="33">
        <v>0</v>
      </c>
      <c r="F11" s="13">
        <f t="shared" si="0"/>
        <v>-60</v>
      </c>
      <c r="G11" s="13">
        <f t="shared" si="1"/>
        <v>0</v>
      </c>
      <c r="H11" s="14">
        <f t="shared" si="2"/>
        <v>0</v>
      </c>
    </row>
    <row r="12" spans="1:14" ht="18.75" x14ac:dyDescent="0.3">
      <c r="A12" s="23" t="s">
        <v>2</v>
      </c>
      <c r="B12" s="22">
        <v>0</v>
      </c>
      <c r="C12" s="22">
        <v>0</v>
      </c>
      <c r="D12" s="34">
        <v>0</v>
      </c>
      <c r="E12" s="32">
        <v>0</v>
      </c>
      <c r="F12" s="13">
        <f t="shared" si="0"/>
        <v>0</v>
      </c>
      <c r="G12" s="13">
        <f t="shared" si="1"/>
        <v>0</v>
      </c>
      <c r="H12" s="14">
        <f t="shared" si="2"/>
        <v>0</v>
      </c>
    </row>
    <row r="13" spans="1:14" ht="18.75" x14ac:dyDescent="0.3">
      <c r="A13" s="23" t="s">
        <v>3</v>
      </c>
      <c r="B13" s="22">
        <v>0</v>
      </c>
      <c r="C13" s="22">
        <v>0</v>
      </c>
      <c r="D13" s="34">
        <v>0</v>
      </c>
      <c r="E13" s="32">
        <v>0</v>
      </c>
      <c r="F13" s="13">
        <f t="shared" si="0"/>
        <v>0</v>
      </c>
      <c r="G13" s="13">
        <f t="shared" si="1"/>
        <v>0</v>
      </c>
      <c r="H13" s="14">
        <f t="shared" si="2"/>
        <v>0</v>
      </c>
    </row>
    <row r="14" spans="1:14" ht="18.75" x14ac:dyDescent="0.3">
      <c r="A14" s="23" t="s">
        <v>4</v>
      </c>
      <c r="B14" s="22">
        <v>73</v>
      </c>
      <c r="C14" s="22">
        <v>0</v>
      </c>
      <c r="D14" s="34">
        <v>13</v>
      </c>
      <c r="E14" s="32">
        <v>0</v>
      </c>
      <c r="F14" s="13">
        <f t="shared" si="0"/>
        <v>-60</v>
      </c>
      <c r="G14" s="13">
        <f t="shared" si="1"/>
        <v>0</v>
      </c>
      <c r="H14" s="14">
        <f t="shared" si="2"/>
        <v>0</v>
      </c>
    </row>
    <row r="15" spans="1:14" ht="81" customHeight="1" x14ac:dyDescent="0.25">
      <c r="A15" s="24" t="s">
        <v>19</v>
      </c>
      <c r="B15" s="21">
        <v>2900</v>
      </c>
      <c r="C15" s="21">
        <v>605.4</v>
      </c>
      <c r="D15" s="35">
        <v>3185.6</v>
      </c>
      <c r="E15" s="33">
        <v>617.48400000000004</v>
      </c>
      <c r="F15" s="13">
        <f t="shared" si="0"/>
        <v>285.59999999999991</v>
      </c>
      <c r="G15" s="13">
        <f t="shared" si="1"/>
        <v>12.08400000000006</v>
      </c>
      <c r="H15" s="14">
        <f t="shared" si="2"/>
        <v>1.9960356788899958E-2</v>
      </c>
      <c r="N15" s="3"/>
    </row>
    <row r="16" spans="1:14" ht="18.75" x14ac:dyDescent="0.3">
      <c r="A16" s="23" t="s">
        <v>2</v>
      </c>
      <c r="B16" s="22">
        <v>0</v>
      </c>
      <c r="C16" s="22">
        <v>0</v>
      </c>
      <c r="D16" s="34">
        <v>0</v>
      </c>
      <c r="E16" s="32">
        <v>0</v>
      </c>
      <c r="F16" s="13">
        <f t="shared" si="0"/>
        <v>0</v>
      </c>
      <c r="G16" s="13">
        <f t="shared" si="1"/>
        <v>0</v>
      </c>
      <c r="H16" s="14">
        <f t="shared" si="2"/>
        <v>0</v>
      </c>
      <c r="N16" s="3"/>
    </row>
    <row r="17" spans="1:14" ht="18.75" x14ac:dyDescent="0.3">
      <c r="A17" s="23" t="s">
        <v>3</v>
      </c>
      <c r="B17" s="22">
        <v>0</v>
      </c>
      <c r="C17" s="22">
        <v>0</v>
      </c>
      <c r="D17" s="34">
        <v>0</v>
      </c>
      <c r="E17" s="32">
        <v>0</v>
      </c>
      <c r="F17" s="13">
        <f t="shared" si="0"/>
        <v>0</v>
      </c>
      <c r="G17" s="13">
        <f t="shared" si="1"/>
        <v>0</v>
      </c>
      <c r="H17" s="14">
        <f t="shared" si="2"/>
        <v>0</v>
      </c>
      <c r="N17" s="3"/>
    </row>
    <row r="18" spans="1:14" ht="18.75" x14ac:dyDescent="0.3">
      <c r="A18" s="23" t="s">
        <v>4</v>
      </c>
      <c r="B18" s="22">
        <v>2900</v>
      </c>
      <c r="C18" s="22">
        <v>605.4</v>
      </c>
      <c r="D18" s="34">
        <v>3185.6</v>
      </c>
      <c r="E18" s="32">
        <v>617.48400000000004</v>
      </c>
      <c r="F18" s="13">
        <f t="shared" si="0"/>
        <v>285.59999999999991</v>
      </c>
      <c r="G18" s="13">
        <f t="shared" si="1"/>
        <v>12.08400000000006</v>
      </c>
      <c r="H18" s="14">
        <f t="shared" si="2"/>
        <v>1.9960356788899958E-2</v>
      </c>
      <c r="N18" s="3"/>
    </row>
    <row r="19" spans="1:14" ht="103.5" customHeight="1" x14ac:dyDescent="0.25">
      <c r="A19" s="24" t="s">
        <v>6</v>
      </c>
      <c r="B19" s="21">
        <v>125529.1</v>
      </c>
      <c r="C19" s="21">
        <v>24326.799999999999</v>
      </c>
      <c r="D19" s="35">
        <v>249064.61131000001</v>
      </c>
      <c r="E19" s="33">
        <v>29205.396000000001</v>
      </c>
      <c r="F19" s="13">
        <f t="shared" si="0"/>
        <v>123535.51131</v>
      </c>
      <c r="G19" s="13">
        <f t="shared" si="1"/>
        <v>4878.5960000000014</v>
      </c>
      <c r="H19" s="14">
        <f t="shared" si="2"/>
        <v>0.20054409129026429</v>
      </c>
      <c r="N19" s="3"/>
    </row>
    <row r="20" spans="1:14" ht="18.75" x14ac:dyDescent="0.3">
      <c r="A20" s="23" t="s">
        <v>2</v>
      </c>
      <c r="B20" s="22">
        <v>0</v>
      </c>
      <c r="C20" s="22">
        <v>0</v>
      </c>
      <c r="D20" s="34">
        <v>0</v>
      </c>
      <c r="E20" s="32">
        <v>0</v>
      </c>
      <c r="F20" s="13">
        <f t="shared" si="0"/>
        <v>0</v>
      </c>
      <c r="G20" s="13">
        <f t="shared" si="1"/>
        <v>0</v>
      </c>
      <c r="H20" s="14">
        <f t="shared" si="2"/>
        <v>0</v>
      </c>
      <c r="N20" s="3"/>
    </row>
    <row r="21" spans="1:14" ht="18.75" x14ac:dyDescent="0.3">
      <c r="A21" s="23" t="s">
        <v>3</v>
      </c>
      <c r="B21" s="22">
        <v>0</v>
      </c>
      <c r="C21" s="22">
        <v>0</v>
      </c>
      <c r="D21" s="34">
        <v>0</v>
      </c>
      <c r="E21" s="32">
        <v>0</v>
      </c>
      <c r="F21" s="13">
        <f t="shared" si="0"/>
        <v>0</v>
      </c>
      <c r="G21" s="13">
        <f t="shared" si="1"/>
        <v>0</v>
      </c>
      <c r="H21" s="14">
        <f t="shared" si="2"/>
        <v>0</v>
      </c>
      <c r="N21" s="3"/>
    </row>
    <row r="22" spans="1:14" ht="18.75" x14ac:dyDescent="0.3">
      <c r="A22" s="23" t="s">
        <v>4</v>
      </c>
      <c r="B22" s="22">
        <v>125529.1</v>
      </c>
      <c r="C22" s="22">
        <v>24326.799999999999</v>
      </c>
      <c r="D22" s="34">
        <v>249064.61131000001</v>
      </c>
      <c r="E22" s="32">
        <v>29205.396000000001</v>
      </c>
      <c r="F22" s="13">
        <f t="shared" si="0"/>
        <v>123535.51131</v>
      </c>
      <c r="G22" s="13">
        <f t="shared" si="1"/>
        <v>4878.5960000000014</v>
      </c>
      <c r="H22" s="14">
        <f t="shared" si="2"/>
        <v>0.20054409129026429</v>
      </c>
      <c r="N22" s="3"/>
    </row>
    <row r="23" spans="1:14" ht="77.25" customHeight="1" x14ac:dyDescent="0.25">
      <c r="A23" s="24" t="s">
        <v>18</v>
      </c>
      <c r="B23" s="21">
        <v>29979.1</v>
      </c>
      <c r="C23" s="21">
        <v>5644.3</v>
      </c>
      <c r="D23" s="35">
        <v>34572.699999999997</v>
      </c>
      <c r="E23" s="33">
        <v>0</v>
      </c>
      <c r="F23" s="13">
        <f t="shared" si="0"/>
        <v>4593.5999999999985</v>
      </c>
      <c r="G23" s="13">
        <f t="shared" si="1"/>
        <v>-5644.3</v>
      </c>
      <c r="H23" s="14">
        <f t="shared" si="2"/>
        <v>1</v>
      </c>
      <c r="N23" s="3"/>
    </row>
    <row r="24" spans="1:14" ht="18.75" x14ac:dyDescent="0.3">
      <c r="A24" s="23" t="s">
        <v>2</v>
      </c>
      <c r="B24" s="22">
        <v>0</v>
      </c>
      <c r="C24" s="22">
        <v>0</v>
      </c>
      <c r="D24" s="34">
        <v>0</v>
      </c>
      <c r="E24" s="32">
        <v>0</v>
      </c>
      <c r="F24" s="13">
        <f t="shared" si="0"/>
        <v>0</v>
      </c>
      <c r="G24" s="13">
        <f t="shared" si="1"/>
        <v>0</v>
      </c>
      <c r="H24" s="14">
        <f t="shared" si="2"/>
        <v>0</v>
      </c>
      <c r="N24" s="3"/>
    </row>
    <row r="25" spans="1:14" ht="18.75" x14ac:dyDescent="0.3">
      <c r="A25" s="23" t="s">
        <v>3</v>
      </c>
      <c r="B25" s="22">
        <v>0</v>
      </c>
      <c r="C25" s="22">
        <v>0</v>
      </c>
      <c r="D25" s="34">
        <v>0</v>
      </c>
      <c r="E25" s="32">
        <v>0</v>
      </c>
      <c r="F25" s="13">
        <f t="shared" si="0"/>
        <v>0</v>
      </c>
      <c r="G25" s="13">
        <f t="shared" si="1"/>
        <v>0</v>
      </c>
      <c r="H25" s="14">
        <f t="shared" si="2"/>
        <v>0</v>
      </c>
      <c r="N25" s="3"/>
    </row>
    <row r="26" spans="1:14" ht="18.75" x14ac:dyDescent="0.3">
      <c r="A26" s="23" t="s">
        <v>4</v>
      </c>
      <c r="B26" s="22">
        <v>29979.1</v>
      </c>
      <c r="C26" s="22">
        <v>5644.3</v>
      </c>
      <c r="D26" s="34">
        <v>34572.699999999997</v>
      </c>
      <c r="E26" s="32">
        <v>0</v>
      </c>
      <c r="F26" s="13">
        <f t="shared" si="0"/>
        <v>4593.5999999999985</v>
      </c>
      <c r="G26" s="13">
        <f t="shared" si="1"/>
        <v>-5644.3</v>
      </c>
      <c r="H26" s="14">
        <f t="shared" si="2"/>
        <v>1</v>
      </c>
      <c r="N26" s="3"/>
    </row>
    <row r="27" spans="1:14" ht="62.25" customHeight="1" x14ac:dyDescent="0.25">
      <c r="A27" s="24" t="s">
        <v>11</v>
      </c>
      <c r="B27" s="21">
        <v>10400.4</v>
      </c>
      <c r="C27" s="21">
        <v>272</v>
      </c>
      <c r="D27" s="35">
        <v>22070</v>
      </c>
      <c r="E27" s="33">
        <v>617.39700000000005</v>
      </c>
      <c r="F27" s="13">
        <f t="shared" si="0"/>
        <v>11669.6</v>
      </c>
      <c r="G27" s="13">
        <f t="shared" si="1"/>
        <v>345.39700000000005</v>
      </c>
      <c r="H27" s="14">
        <f t="shared" si="2"/>
        <v>1.269841911764706</v>
      </c>
      <c r="N27" s="3"/>
    </row>
    <row r="28" spans="1:14" ht="18.75" x14ac:dyDescent="0.3">
      <c r="A28" s="23" t="s">
        <v>2</v>
      </c>
      <c r="B28" s="22">
        <v>0</v>
      </c>
      <c r="C28" s="22">
        <v>0</v>
      </c>
      <c r="D28" s="34">
        <v>0</v>
      </c>
      <c r="E28" s="32">
        <v>0</v>
      </c>
      <c r="F28" s="13">
        <f t="shared" si="0"/>
        <v>0</v>
      </c>
      <c r="G28" s="13">
        <f t="shared" si="1"/>
        <v>0</v>
      </c>
      <c r="H28" s="14">
        <f t="shared" si="2"/>
        <v>0</v>
      </c>
      <c r="N28" s="3"/>
    </row>
    <row r="29" spans="1:14" ht="18.75" x14ac:dyDescent="0.3">
      <c r="A29" s="23" t="s">
        <v>3</v>
      </c>
      <c r="B29" s="22">
        <v>0</v>
      </c>
      <c r="C29" s="22">
        <v>0</v>
      </c>
      <c r="D29" s="34">
        <v>0</v>
      </c>
      <c r="E29" s="32">
        <v>0</v>
      </c>
      <c r="F29" s="13">
        <f t="shared" si="0"/>
        <v>0</v>
      </c>
      <c r="G29" s="13">
        <f t="shared" si="1"/>
        <v>0</v>
      </c>
      <c r="H29" s="14">
        <f t="shared" si="2"/>
        <v>0</v>
      </c>
      <c r="N29" s="3"/>
    </row>
    <row r="30" spans="1:14" ht="18.75" x14ac:dyDescent="0.3">
      <c r="A30" s="23" t="s">
        <v>4</v>
      </c>
      <c r="B30" s="22">
        <v>10400.4</v>
      </c>
      <c r="C30" s="22">
        <v>272</v>
      </c>
      <c r="D30" s="34">
        <v>22070</v>
      </c>
      <c r="E30" s="32">
        <v>617.39700000000005</v>
      </c>
      <c r="F30" s="13">
        <f t="shared" si="0"/>
        <v>11669.6</v>
      </c>
      <c r="G30" s="13">
        <f t="shared" si="1"/>
        <v>345.39700000000005</v>
      </c>
      <c r="H30" s="14">
        <f t="shared" si="2"/>
        <v>1.269841911764706</v>
      </c>
      <c r="N30" s="3"/>
    </row>
    <row r="31" spans="1:14" ht="96" customHeight="1" x14ac:dyDescent="0.25">
      <c r="A31" s="24" t="s">
        <v>20</v>
      </c>
      <c r="B31" s="21">
        <v>143.1</v>
      </c>
      <c r="C31" s="21">
        <v>6</v>
      </c>
      <c r="D31" s="35">
        <v>143.1</v>
      </c>
      <c r="E31" s="33">
        <v>14</v>
      </c>
      <c r="F31" s="13">
        <f t="shared" si="0"/>
        <v>0</v>
      </c>
      <c r="G31" s="13">
        <f t="shared" si="1"/>
        <v>8</v>
      </c>
      <c r="H31" s="14">
        <f t="shared" si="2"/>
        <v>1.3333333333333335</v>
      </c>
      <c r="N31" s="3"/>
    </row>
    <row r="32" spans="1:14" ht="18.75" x14ac:dyDescent="0.3">
      <c r="A32" s="23" t="s">
        <v>2</v>
      </c>
      <c r="B32" s="22">
        <v>0</v>
      </c>
      <c r="C32" s="22">
        <v>0</v>
      </c>
      <c r="D32" s="34">
        <v>0</v>
      </c>
      <c r="E32" s="32">
        <v>0</v>
      </c>
      <c r="F32" s="13">
        <f t="shared" si="0"/>
        <v>0</v>
      </c>
      <c r="G32" s="13">
        <f t="shared" si="1"/>
        <v>0</v>
      </c>
      <c r="H32" s="14">
        <f t="shared" si="2"/>
        <v>0</v>
      </c>
      <c r="N32" s="3"/>
    </row>
    <row r="33" spans="1:14" ht="18.75" x14ac:dyDescent="0.3">
      <c r="A33" s="23" t="s">
        <v>3</v>
      </c>
      <c r="B33" s="22">
        <v>0</v>
      </c>
      <c r="C33" s="22">
        <v>0</v>
      </c>
      <c r="D33" s="34">
        <v>0</v>
      </c>
      <c r="E33" s="32">
        <v>0</v>
      </c>
      <c r="F33" s="13">
        <f t="shared" si="0"/>
        <v>0</v>
      </c>
      <c r="G33" s="13">
        <f t="shared" si="1"/>
        <v>0</v>
      </c>
      <c r="H33" s="14">
        <f t="shared" si="2"/>
        <v>0</v>
      </c>
      <c r="N33" s="3"/>
    </row>
    <row r="34" spans="1:14" ht="18.75" x14ac:dyDescent="0.3">
      <c r="A34" s="23" t="s">
        <v>4</v>
      </c>
      <c r="B34" s="22">
        <v>143.1</v>
      </c>
      <c r="C34" s="22">
        <v>6</v>
      </c>
      <c r="D34" s="34">
        <v>143.1</v>
      </c>
      <c r="E34" s="32">
        <v>14</v>
      </c>
      <c r="F34" s="13">
        <f t="shared" si="0"/>
        <v>0</v>
      </c>
      <c r="G34" s="13">
        <f t="shared" si="1"/>
        <v>8</v>
      </c>
      <c r="H34" s="14">
        <f t="shared" si="2"/>
        <v>1.3333333333333335</v>
      </c>
      <c r="N34" s="3"/>
    </row>
    <row r="35" spans="1:14" ht="93.75" x14ac:dyDescent="0.25">
      <c r="A35" s="30" t="s">
        <v>32</v>
      </c>
      <c r="B35" s="21">
        <v>273112.59999999998</v>
      </c>
      <c r="C35" s="21">
        <v>51010.5</v>
      </c>
      <c r="D35" s="35">
        <v>232065.7</v>
      </c>
      <c r="E35" s="33">
        <v>52258.548999999999</v>
      </c>
      <c r="F35" s="13">
        <f t="shared" si="0"/>
        <v>-41046.899999999965</v>
      </c>
      <c r="G35" s="13">
        <f t="shared" si="1"/>
        <v>1248.0489999999991</v>
      </c>
      <c r="H35" s="14">
        <f t="shared" si="2"/>
        <v>2.4466511796590984E-2</v>
      </c>
      <c r="N35" s="3"/>
    </row>
    <row r="36" spans="1:14" ht="18.75" x14ac:dyDescent="0.3">
      <c r="A36" s="23" t="s">
        <v>2</v>
      </c>
      <c r="B36" s="22">
        <v>33285.1</v>
      </c>
      <c r="C36" s="22">
        <v>0</v>
      </c>
      <c r="D36" s="34">
        <v>15555.499589999999</v>
      </c>
      <c r="E36" s="32">
        <v>0</v>
      </c>
      <c r="F36" s="13">
        <f t="shared" si="0"/>
        <v>-17729.600409999999</v>
      </c>
      <c r="G36" s="13">
        <f t="shared" si="1"/>
        <v>0</v>
      </c>
      <c r="H36" s="14">
        <f t="shared" si="2"/>
        <v>0</v>
      </c>
      <c r="N36" s="3"/>
    </row>
    <row r="37" spans="1:14" ht="18.75" x14ac:dyDescent="0.3">
      <c r="A37" s="23" t="s">
        <v>3</v>
      </c>
      <c r="B37" s="22">
        <v>5488.8</v>
      </c>
      <c r="C37" s="22">
        <v>0</v>
      </c>
      <c r="D37" s="34">
        <v>1150.60041</v>
      </c>
      <c r="E37" s="32">
        <v>0</v>
      </c>
      <c r="F37" s="13">
        <f t="shared" si="0"/>
        <v>-4338.1995900000002</v>
      </c>
      <c r="G37" s="13">
        <f t="shared" si="1"/>
        <v>0</v>
      </c>
      <c r="H37" s="14">
        <f t="shared" si="2"/>
        <v>0</v>
      </c>
      <c r="N37" s="3"/>
    </row>
    <row r="38" spans="1:14" ht="18.75" x14ac:dyDescent="0.3">
      <c r="A38" s="23" t="s">
        <v>4</v>
      </c>
      <c r="B38" s="22">
        <v>234338.7</v>
      </c>
      <c r="C38" s="22">
        <v>51010.5</v>
      </c>
      <c r="D38" s="34">
        <v>215359.6</v>
      </c>
      <c r="E38" s="32">
        <v>52258.548999999999</v>
      </c>
      <c r="F38" s="13">
        <f t="shared" si="0"/>
        <v>-18979.100000000006</v>
      </c>
      <c r="G38" s="13">
        <f t="shared" si="1"/>
        <v>1248.0489999999991</v>
      </c>
      <c r="H38" s="14">
        <f t="shared" si="2"/>
        <v>2.4466511796590984E-2</v>
      </c>
      <c r="N38" s="3"/>
    </row>
    <row r="39" spans="1:14" ht="63" customHeight="1" x14ac:dyDescent="0.25">
      <c r="A39" s="30" t="s">
        <v>31</v>
      </c>
      <c r="B39" s="21">
        <v>200</v>
      </c>
      <c r="C39" s="21">
        <v>16.3</v>
      </c>
      <c r="D39" s="35">
        <v>169.4</v>
      </c>
      <c r="E39" s="33">
        <v>69.31</v>
      </c>
      <c r="F39" s="13">
        <f t="shared" ref="F39:F66" si="3">D39-B39</f>
        <v>-30.599999999999994</v>
      </c>
      <c r="G39" s="13">
        <f t="shared" ref="G39:G66" si="4">E39-C39</f>
        <v>53.010000000000005</v>
      </c>
      <c r="H39" s="14">
        <f t="shared" ref="H39:H66" si="5">IFERROR(IF((1-E39/C39)&lt;=0,(1-E39/C39)*-1,(1-E39/C39)),0)</f>
        <v>3.2521472392638033</v>
      </c>
      <c r="N39" s="3"/>
    </row>
    <row r="40" spans="1:14" ht="18.75" x14ac:dyDescent="0.3">
      <c r="A40" s="23" t="s">
        <v>2</v>
      </c>
      <c r="B40" s="22">
        <v>0</v>
      </c>
      <c r="C40" s="22">
        <v>0</v>
      </c>
      <c r="D40" s="34">
        <v>0</v>
      </c>
      <c r="E40" s="32">
        <v>0</v>
      </c>
      <c r="F40" s="13">
        <f t="shared" si="3"/>
        <v>0</v>
      </c>
      <c r="G40" s="13">
        <f t="shared" si="4"/>
        <v>0</v>
      </c>
      <c r="H40" s="14">
        <f t="shared" si="5"/>
        <v>0</v>
      </c>
      <c r="N40" s="3"/>
    </row>
    <row r="41" spans="1:14" ht="18.75" x14ac:dyDescent="0.3">
      <c r="A41" s="23" t="s">
        <v>3</v>
      </c>
      <c r="B41" s="22">
        <v>0</v>
      </c>
      <c r="C41" s="22">
        <v>0</v>
      </c>
      <c r="D41" s="34">
        <v>0</v>
      </c>
      <c r="E41" s="32">
        <v>0</v>
      </c>
      <c r="F41" s="13">
        <f t="shared" si="3"/>
        <v>0</v>
      </c>
      <c r="G41" s="13">
        <f t="shared" si="4"/>
        <v>0</v>
      </c>
      <c r="H41" s="14">
        <f t="shared" si="5"/>
        <v>0</v>
      </c>
      <c r="N41" s="3"/>
    </row>
    <row r="42" spans="1:14" ht="18.75" x14ac:dyDescent="0.3">
      <c r="A42" s="23" t="s">
        <v>4</v>
      </c>
      <c r="B42" s="22">
        <v>200</v>
      </c>
      <c r="C42" s="22">
        <v>16.3</v>
      </c>
      <c r="D42" s="34">
        <v>169.4</v>
      </c>
      <c r="E42" s="32">
        <v>69.31</v>
      </c>
      <c r="F42" s="13">
        <f t="shared" si="3"/>
        <v>-30.599999999999994</v>
      </c>
      <c r="G42" s="13">
        <f t="shared" si="4"/>
        <v>53.010000000000005</v>
      </c>
      <c r="H42" s="14">
        <f t="shared" si="5"/>
        <v>3.2521472392638033</v>
      </c>
      <c r="N42" s="3"/>
    </row>
    <row r="43" spans="1:14" ht="166.5" customHeight="1" x14ac:dyDescent="0.25">
      <c r="A43" s="24" t="s">
        <v>23</v>
      </c>
      <c r="B43" s="21">
        <v>11007.2</v>
      </c>
      <c r="C43" s="21">
        <v>2567.6</v>
      </c>
      <c r="D43" s="35">
        <v>11792.9</v>
      </c>
      <c r="E43" s="33">
        <v>2518.779</v>
      </c>
      <c r="F43" s="13">
        <f t="shared" si="3"/>
        <v>785.69999999999891</v>
      </c>
      <c r="G43" s="13">
        <f t="shared" si="4"/>
        <v>-48.820999999999913</v>
      </c>
      <c r="H43" s="14">
        <f t="shared" si="5"/>
        <v>1.9014254556784516E-2</v>
      </c>
      <c r="N43" s="3"/>
    </row>
    <row r="44" spans="1:14" ht="18.75" x14ac:dyDescent="0.3">
      <c r="A44" s="23" t="s">
        <v>2</v>
      </c>
      <c r="B44" s="22">
        <v>0</v>
      </c>
      <c r="C44" s="22">
        <v>0</v>
      </c>
      <c r="D44" s="34">
        <v>0</v>
      </c>
      <c r="E44" s="32">
        <v>0</v>
      </c>
      <c r="F44" s="13">
        <f t="shared" si="3"/>
        <v>0</v>
      </c>
      <c r="G44" s="13">
        <f t="shared" si="4"/>
        <v>0</v>
      </c>
      <c r="H44" s="14">
        <f t="shared" si="5"/>
        <v>0</v>
      </c>
      <c r="N44" s="3"/>
    </row>
    <row r="45" spans="1:14" ht="18.75" x14ac:dyDescent="0.3">
      <c r="A45" s="23" t="s">
        <v>3</v>
      </c>
      <c r="B45" s="22">
        <v>0</v>
      </c>
      <c r="C45" s="22">
        <v>0</v>
      </c>
      <c r="D45" s="34">
        <v>0</v>
      </c>
      <c r="E45" s="32">
        <v>0</v>
      </c>
      <c r="F45" s="13">
        <f t="shared" si="3"/>
        <v>0</v>
      </c>
      <c r="G45" s="13">
        <f t="shared" si="4"/>
        <v>0</v>
      </c>
      <c r="H45" s="14">
        <f t="shared" si="5"/>
        <v>0</v>
      </c>
      <c r="N45" s="3"/>
    </row>
    <row r="46" spans="1:14" ht="18.75" x14ac:dyDescent="0.3">
      <c r="A46" s="23" t="s">
        <v>4</v>
      </c>
      <c r="B46" s="22">
        <v>11007.2</v>
      </c>
      <c r="C46" s="22">
        <v>2567.6</v>
      </c>
      <c r="D46" s="34">
        <v>11792.9</v>
      </c>
      <c r="E46" s="32">
        <v>2518.779</v>
      </c>
      <c r="F46" s="13">
        <f t="shared" si="3"/>
        <v>785.69999999999891</v>
      </c>
      <c r="G46" s="13">
        <f t="shared" si="4"/>
        <v>-48.820999999999913</v>
      </c>
      <c r="H46" s="14">
        <f t="shared" si="5"/>
        <v>1.9014254556784516E-2</v>
      </c>
      <c r="N46" s="3"/>
    </row>
    <row r="47" spans="1:14" ht="56.25" customHeight="1" x14ac:dyDescent="0.25">
      <c r="A47" s="24" t="s">
        <v>21</v>
      </c>
      <c r="B47" s="21">
        <v>25178.9</v>
      </c>
      <c r="C47" s="21">
        <v>24575.8</v>
      </c>
      <c r="D47" s="35">
        <v>27596.3</v>
      </c>
      <c r="E47" s="33">
        <v>27581.300999999999</v>
      </c>
      <c r="F47" s="13">
        <f t="shared" si="3"/>
        <v>2417.3999999999978</v>
      </c>
      <c r="G47" s="13">
        <f t="shared" si="4"/>
        <v>3005.5010000000002</v>
      </c>
      <c r="H47" s="14">
        <f t="shared" si="5"/>
        <v>0.12229514400345054</v>
      </c>
      <c r="N47" s="3"/>
    </row>
    <row r="48" spans="1:14" ht="18.75" x14ac:dyDescent="0.3">
      <c r="A48" s="23" t="s">
        <v>2</v>
      </c>
      <c r="B48" s="22">
        <v>3962.9</v>
      </c>
      <c r="C48" s="22">
        <v>3919.2</v>
      </c>
      <c r="D48" s="34">
        <v>4097.8539199999996</v>
      </c>
      <c r="E48" s="32">
        <v>4095.627</v>
      </c>
      <c r="F48" s="13">
        <f t="shared" si="3"/>
        <v>134.95391999999947</v>
      </c>
      <c r="G48" s="13">
        <f t="shared" si="4"/>
        <v>176.42700000000013</v>
      </c>
      <c r="H48" s="14">
        <f t="shared" si="5"/>
        <v>4.5016074709124387E-2</v>
      </c>
      <c r="N48" s="3"/>
    </row>
    <row r="49" spans="1:14" ht="18.75" x14ac:dyDescent="0.3">
      <c r="A49" s="23" t="s">
        <v>3</v>
      </c>
      <c r="B49" s="22">
        <v>11294.1</v>
      </c>
      <c r="C49" s="22">
        <v>11169.7</v>
      </c>
      <c r="D49" s="34">
        <v>11859.54608</v>
      </c>
      <c r="E49" s="32">
        <v>11853.1</v>
      </c>
      <c r="F49" s="13">
        <f t="shared" si="3"/>
        <v>565.44607999999971</v>
      </c>
      <c r="G49" s="13">
        <f t="shared" si="4"/>
        <v>683.39999999999964</v>
      </c>
      <c r="H49" s="14">
        <f t="shared" si="5"/>
        <v>6.1183380037064472E-2</v>
      </c>
      <c r="N49" s="3"/>
    </row>
    <row r="50" spans="1:14" ht="18.75" x14ac:dyDescent="0.3">
      <c r="A50" s="23" t="s">
        <v>4</v>
      </c>
      <c r="B50" s="22">
        <v>9921.9</v>
      </c>
      <c r="C50" s="22">
        <v>9486.7999999999993</v>
      </c>
      <c r="D50" s="34">
        <v>11638.9</v>
      </c>
      <c r="E50" s="32">
        <v>11632.574000000001</v>
      </c>
      <c r="F50" s="13">
        <f t="shared" si="3"/>
        <v>1717</v>
      </c>
      <c r="G50" s="13">
        <f t="shared" si="4"/>
        <v>2145.7740000000013</v>
      </c>
      <c r="H50" s="14">
        <f t="shared" si="5"/>
        <v>0.22618522578740996</v>
      </c>
      <c r="N50" s="3"/>
    </row>
    <row r="51" spans="1:14" ht="39.75" customHeight="1" x14ac:dyDescent="0.25">
      <c r="A51" s="24" t="s">
        <v>12</v>
      </c>
      <c r="B51" s="21">
        <v>1245326.3</v>
      </c>
      <c r="C51" s="21">
        <v>275991.7</v>
      </c>
      <c r="D51" s="35">
        <v>1846623.1029999999</v>
      </c>
      <c r="E51" s="33">
        <v>298009.74699999997</v>
      </c>
      <c r="F51" s="13">
        <f t="shared" si="3"/>
        <v>601296.80299999984</v>
      </c>
      <c r="G51" s="13">
        <f t="shared" si="4"/>
        <v>22018.046999999962</v>
      </c>
      <c r="H51" s="14">
        <f t="shared" si="5"/>
        <v>7.9777931727656792E-2</v>
      </c>
      <c r="N51" s="3"/>
    </row>
    <row r="52" spans="1:14" ht="18.75" x14ac:dyDescent="0.3">
      <c r="A52" s="23" t="s">
        <v>2</v>
      </c>
      <c r="B52" s="22">
        <v>147670.6</v>
      </c>
      <c r="C52" s="22">
        <v>15940.4</v>
      </c>
      <c r="D52" s="34">
        <v>219352.1</v>
      </c>
      <c r="E52" s="32">
        <v>18313.192999999999</v>
      </c>
      <c r="F52" s="13">
        <f t="shared" si="3"/>
        <v>71681.5</v>
      </c>
      <c r="G52" s="13">
        <f t="shared" si="4"/>
        <v>2372.7929999999997</v>
      </c>
      <c r="H52" s="14">
        <f t="shared" si="5"/>
        <v>0.14885404381320422</v>
      </c>
      <c r="N52" s="3"/>
    </row>
    <row r="53" spans="1:14" ht="18.75" x14ac:dyDescent="0.3">
      <c r="A53" s="23" t="s">
        <v>3</v>
      </c>
      <c r="B53" s="22">
        <v>716737.5</v>
      </c>
      <c r="C53" s="22">
        <v>167293</v>
      </c>
      <c r="D53" s="34">
        <v>1213221.5</v>
      </c>
      <c r="E53" s="32">
        <v>176720.217</v>
      </c>
      <c r="F53" s="13">
        <f t="shared" si="3"/>
        <v>496484</v>
      </c>
      <c r="G53" s="13">
        <f t="shared" si="4"/>
        <v>9427.2170000000042</v>
      </c>
      <c r="H53" s="14">
        <f t="shared" si="5"/>
        <v>5.6351532939214355E-2</v>
      </c>
      <c r="N53" s="3"/>
    </row>
    <row r="54" spans="1:14" ht="18.75" x14ac:dyDescent="0.3">
      <c r="A54" s="23" t="s">
        <v>4</v>
      </c>
      <c r="B54" s="22">
        <v>380918.2</v>
      </c>
      <c r="C54" s="22">
        <v>92758.3</v>
      </c>
      <c r="D54" s="34">
        <v>414049.50300000003</v>
      </c>
      <c r="E54" s="32">
        <v>102976.337</v>
      </c>
      <c r="F54" s="13">
        <f t="shared" si="3"/>
        <v>33131.303000000014</v>
      </c>
      <c r="G54" s="13">
        <f t="shared" si="4"/>
        <v>10218.036999999997</v>
      </c>
      <c r="H54" s="14">
        <f t="shared" si="5"/>
        <v>0.11015765705063596</v>
      </c>
      <c r="N54" s="3"/>
    </row>
    <row r="55" spans="1:14" ht="81" customHeight="1" x14ac:dyDescent="0.25">
      <c r="A55" s="30" t="s">
        <v>13</v>
      </c>
      <c r="B55" s="21">
        <v>47776.4</v>
      </c>
      <c r="C55" s="21">
        <v>2935.4</v>
      </c>
      <c r="D55" s="35">
        <v>57234.5</v>
      </c>
      <c r="E55" s="33">
        <v>2959.482</v>
      </c>
      <c r="F55" s="13">
        <f t="shared" si="3"/>
        <v>9458.0999999999985</v>
      </c>
      <c r="G55" s="13">
        <f t="shared" si="4"/>
        <v>24.08199999999988</v>
      </c>
      <c r="H55" s="14">
        <f t="shared" si="5"/>
        <v>8.2039926415480302E-3</v>
      </c>
      <c r="N55" s="3"/>
    </row>
    <row r="56" spans="1:14" ht="18.75" x14ac:dyDescent="0.3">
      <c r="A56" s="23" t="s">
        <v>2</v>
      </c>
      <c r="B56" s="22">
        <v>2751.7</v>
      </c>
      <c r="C56" s="22">
        <v>0</v>
      </c>
      <c r="D56" s="34">
        <v>3543.6268</v>
      </c>
      <c r="E56" s="32">
        <v>0</v>
      </c>
      <c r="F56" s="13">
        <f t="shared" si="3"/>
        <v>791.92680000000018</v>
      </c>
      <c r="G56" s="13">
        <f t="shared" si="4"/>
        <v>0</v>
      </c>
      <c r="H56" s="14">
        <f t="shared" si="5"/>
        <v>0</v>
      </c>
      <c r="N56" s="3"/>
    </row>
    <row r="57" spans="1:14" ht="18.75" x14ac:dyDescent="0.3">
      <c r="A57" s="23" t="s">
        <v>3</v>
      </c>
      <c r="B57" s="22">
        <v>30326.7</v>
      </c>
      <c r="C57" s="22">
        <v>93</v>
      </c>
      <c r="D57" s="34">
        <v>38072.373200000002</v>
      </c>
      <c r="E57" s="32">
        <v>140.4</v>
      </c>
      <c r="F57" s="13">
        <f t="shared" si="3"/>
        <v>7745.6732000000011</v>
      </c>
      <c r="G57" s="13">
        <f t="shared" si="4"/>
        <v>47.400000000000006</v>
      </c>
      <c r="H57" s="14">
        <f t="shared" si="5"/>
        <v>0.50967741935483879</v>
      </c>
      <c r="N57" s="3"/>
    </row>
    <row r="58" spans="1:14" ht="18.75" x14ac:dyDescent="0.3">
      <c r="A58" s="23" t="s">
        <v>4</v>
      </c>
      <c r="B58" s="22">
        <v>14698</v>
      </c>
      <c r="C58" s="22">
        <v>2842.4</v>
      </c>
      <c r="D58" s="34">
        <v>15618.5</v>
      </c>
      <c r="E58" s="32">
        <v>2819.0819999999999</v>
      </c>
      <c r="F58" s="13">
        <f t="shared" si="3"/>
        <v>920.5</v>
      </c>
      <c r="G58" s="13">
        <f t="shared" si="4"/>
        <v>-23.318000000000211</v>
      </c>
      <c r="H58" s="14">
        <f t="shared" si="5"/>
        <v>8.2036307345905168E-3</v>
      </c>
      <c r="N58" s="3"/>
    </row>
    <row r="59" spans="1:14" ht="102.75" customHeight="1" x14ac:dyDescent="0.25">
      <c r="A59" s="30" t="s">
        <v>37</v>
      </c>
      <c r="B59" s="21">
        <v>1236.3</v>
      </c>
      <c r="C59" s="21">
        <v>52.8</v>
      </c>
      <c r="D59" s="35">
        <v>993.4</v>
      </c>
      <c r="E59" s="33">
        <v>262.43</v>
      </c>
      <c r="F59" s="13">
        <f t="shared" si="3"/>
        <v>-242.89999999999998</v>
      </c>
      <c r="G59" s="13">
        <f t="shared" si="4"/>
        <v>209.63</v>
      </c>
      <c r="H59" s="14">
        <f t="shared" si="5"/>
        <v>3.9702651515151519</v>
      </c>
      <c r="N59" s="3"/>
    </row>
    <row r="60" spans="1:14" ht="18.75" x14ac:dyDescent="0.3">
      <c r="A60" s="23" t="s">
        <v>2</v>
      </c>
      <c r="B60" s="22">
        <v>228.2</v>
      </c>
      <c r="C60" s="22">
        <v>0</v>
      </c>
      <c r="D60" s="34">
        <v>0</v>
      </c>
      <c r="E60" s="32">
        <v>0</v>
      </c>
      <c r="F60" s="13">
        <f t="shared" si="3"/>
        <v>-228.2</v>
      </c>
      <c r="G60" s="13">
        <f t="shared" si="4"/>
        <v>0</v>
      </c>
      <c r="H60" s="14">
        <f t="shared" si="5"/>
        <v>0</v>
      </c>
      <c r="N60" s="3"/>
    </row>
    <row r="61" spans="1:14" ht="18.75" x14ac:dyDescent="0.3">
      <c r="A61" s="23" t="s">
        <v>3</v>
      </c>
      <c r="B61" s="22">
        <v>0</v>
      </c>
      <c r="C61" s="22">
        <v>0</v>
      </c>
      <c r="D61" s="34">
        <v>0</v>
      </c>
      <c r="E61" s="32">
        <v>0</v>
      </c>
      <c r="F61" s="13">
        <f t="shared" si="3"/>
        <v>0</v>
      </c>
      <c r="G61" s="13">
        <f t="shared" si="4"/>
        <v>0</v>
      </c>
      <c r="H61" s="14">
        <f t="shared" si="5"/>
        <v>0</v>
      </c>
      <c r="N61" s="3"/>
    </row>
    <row r="62" spans="1:14" ht="18.75" x14ac:dyDescent="0.3">
      <c r="A62" s="23" t="s">
        <v>4</v>
      </c>
      <c r="B62" s="22">
        <v>1008.1</v>
      </c>
      <c r="C62" s="22">
        <v>52.8</v>
      </c>
      <c r="D62" s="34">
        <v>993.4</v>
      </c>
      <c r="E62" s="32">
        <v>262.43</v>
      </c>
      <c r="F62" s="13">
        <f t="shared" si="3"/>
        <v>-14.700000000000045</v>
      </c>
      <c r="G62" s="13">
        <f t="shared" si="4"/>
        <v>209.63</v>
      </c>
      <c r="H62" s="14">
        <f t="shared" si="5"/>
        <v>3.9702651515151519</v>
      </c>
      <c r="N62" s="3"/>
    </row>
    <row r="63" spans="1:14" ht="63.75" customHeight="1" x14ac:dyDescent="0.25">
      <c r="A63" s="24" t="s">
        <v>14</v>
      </c>
      <c r="B63" s="21">
        <v>22069.8</v>
      </c>
      <c r="C63" s="21">
        <v>2668.8</v>
      </c>
      <c r="D63" s="35">
        <v>19166.7</v>
      </c>
      <c r="E63" s="33">
        <v>2712.0949999999998</v>
      </c>
      <c r="F63" s="13">
        <f t="shared" si="3"/>
        <v>-2903.0999999999985</v>
      </c>
      <c r="G63" s="13">
        <f t="shared" si="4"/>
        <v>43.294999999999618</v>
      </c>
      <c r="H63" s="14">
        <f t="shared" si="5"/>
        <v>1.6222646882493752E-2</v>
      </c>
      <c r="N63" s="3"/>
    </row>
    <row r="64" spans="1:14" ht="18.75" x14ac:dyDescent="0.3">
      <c r="A64" s="23" t="s">
        <v>2</v>
      </c>
      <c r="B64" s="22">
        <v>0</v>
      </c>
      <c r="C64" s="22">
        <v>0</v>
      </c>
      <c r="D64" s="34">
        <v>0</v>
      </c>
      <c r="E64" s="32">
        <v>0</v>
      </c>
      <c r="F64" s="13">
        <f t="shared" si="3"/>
        <v>0</v>
      </c>
      <c r="G64" s="13">
        <f t="shared" si="4"/>
        <v>0</v>
      </c>
      <c r="H64" s="14">
        <f t="shared" si="5"/>
        <v>0</v>
      </c>
      <c r="N64" s="3"/>
    </row>
    <row r="65" spans="1:14" ht="18.75" x14ac:dyDescent="0.3">
      <c r="A65" s="23" t="s">
        <v>3</v>
      </c>
      <c r="B65" s="22">
        <v>0</v>
      </c>
      <c r="C65" s="22">
        <v>0</v>
      </c>
      <c r="D65" s="34">
        <v>0</v>
      </c>
      <c r="E65" s="32">
        <v>0</v>
      </c>
      <c r="F65" s="13">
        <f t="shared" si="3"/>
        <v>0</v>
      </c>
      <c r="G65" s="13">
        <f t="shared" si="4"/>
        <v>0</v>
      </c>
      <c r="H65" s="14">
        <f t="shared" si="5"/>
        <v>0</v>
      </c>
      <c r="N65" s="3"/>
    </row>
    <row r="66" spans="1:14" ht="18.75" x14ac:dyDescent="0.3">
      <c r="A66" s="23" t="s">
        <v>4</v>
      </c>
      <c r="B66" s="22">
        <v>22069.8</v>
      </c>
      <c r="C66" s="22">
        <v>2668.8</v>
      </c>
      <c r="D66" s="34">
        <v>19166.7</v>
      </c>
      <c r="E66" s="32">
        <v>2712.0949999999998</v>
      </c>
      <c r="F66" s="13">
        <f t="shared" si="3"/>
        <v>-2903.0999999999985</v>
      </c>
      <c r="G66" s="13">
        <f t="shared" si="4"/>
        <v>43.294999999999618</v>
      </c>
      <c r="H66" s="14">
        <f t="shared" si="5"/>
        <v>1.6222646882493752E-2</v>
      </c>
      <c r="N66" s="3"/>
    </row>
    <row r="67" spans="1:14" ht="58.5" customHeight="1" x14ac:dyDescent="0.25">
      <c r="A67" s="24" t="s">
        <v>38</v>
      </c>
      <c r="B67" s="21">
        <v>101858.9</v>
      </c>
      <c r="C67" s="21">
        <v>20909</v>
      </c>
      <c r="D67" s="35">
        <v>107315.6</v>
      </c>
      <c r="E67" s="33">
        <v>22243.215</v>
      </c>
      <c r="F67" s="13">
        <f t="shared" ref="F67:F90" si="6">D67-B67</f>
        <v>5456.7000000000116</v>
      </c>
      <c r="G67" s="13">
        <f t="shared" ref="G67:G90" si="7">E67-C67</f>
        <v>1334.2150000000001</v>
      </c>
      <c r="H67" s="14">
        <f t="shared" ref="H67:H90" si="8">IFERROR(IF((1-E67/C67)&lt;=0,(1-E67/C67)*-1,(1-E67/C67)),0)</f>
        <v>6.3810560045913345E-2</v>
      </c>
      <c r="N67" s="3"/>
    </row>
    <row r="68" spans="1:14" ht="18.75" x14ac:dyDescent="0.3">
      <c r="A68" s="23" t="s">
        <v>2</v>
      </c>
      <c r="B68" s="22">
        <v>4692.1000000000004</v>
      </c>
      <c r="C68" s="22">
        <v>1054.0999999999999</v>
      </c>
      <c r="D68" s="34">
        <v>4092.8</v>
      </c>
      <c r="E68" s="32">
        <v>1023.201</v>
      </c>
      <c r="F68" s="13">
        <f t="shared" si="6"/>
        <v>-599.30000000000018</v>
      </c>
      <c r="G68" s="13">
        <f t="shared" si="7"/>
        <v>-30.898999999999887</v>
      </c>
      <c r="H68" s="14">
        <f t="shared" si="8"/>
        <v>2.9313158144388507E-2</v>
      </c>
      <c r="N68" s="3"/>
    </row>
    <row r="69" spans="1:14" ht="18.75" x14ac:dyDescent="0.3">
      <c r="A69" s="23" t="s">
        <v>3</v>
      </c>
      <c r="B69" s="22">
        <v>0</v>
      </c>
      <c r="C69" s="22">
        <v>0</v>
      </c>
      <c r="D69" s="34">
        <v>0</v>
      </c>
      <c r="E69" s="32">
        <v>0</v>
      </c>
      <c r="F69" s="13">
        <f t="shared" si="6"/>
        <v>0</v>
      </c>
      <c r="G69" s="13">
        <f t="shared" si="7"/>
        <v>0</v>
      </c>
      <c r="H69" s="14">
        <f t="shared" si="8"/>
        <v>0</v>
      </c>
      <c r="N69" s="3"/>
    </row>
    <row r="70" spans="1:14" ht="18.75" x14ac:dyDescent="0.3">
      <c r="A70" s="23" t="s">
        <v>4</v>
      </c>
      <c r="B70" s="22">
        <v>97166.8</v>
      </c>
      <c r="C70" s="22">
        <v>19854.900000000001</v>
      </c>
      <c r="D70" s="34">
        <v>103222.8</v>
      </c>
      <c r="E70" s="32">
        <v>21220.013999999999</v>
      </c>
      <c r="F70" s="13">
        <f t="shared" si="6"/>
        <v>6056</v>
      </c>
      <c r="G70" s="13">
        <f t="shared" si="7"/>
        <v>1365.1139999999978</v>
      </c>
      <c r="H70" s="14">
        <f t="shared" si="8"/>
        <v>6.8754513999063072E-2</v>
      </c>
      <c r="N70" s="3"/>
    </row>
    <row r="71" spans="1:14" ht="59.25" customHeight="1" x14ac:dyDescent="0.25">
      <c r="A71" s="24" t="s">
        <v>7</v>
      </c>
      <c r="B71" s="21">
        <v>88.2</v>
      </c>
      <c r="C71" s="21">
        <v>0</v>
      </c>
      <c r="D71" s="35">
        <v>18722.3</v>
      </c>
      <c r="E71" s="33">
        <v>4335.1000000000004</v>
      </c>
      <c r="F71" s="13">
        <f t="shared" si="6"/>
        <v>18634.099999999999</v>
      </c>
      <c r="G71" s="13">
        <f t="shared" si="7"/>
        <v>4335.1000000000004</v>
      </c>
      <c r="H71" s="14">
        <f t="shared" si="8"/>
        <v>0</v>
      </c>
      <c r="N71" s="3"/>
    </row>
    <row r="72" spans="1:14" ht="18.75" x14ac:dyDescent="0.3">
      <c r="A72" s="23" t="s">
        <v>2</v>
      </c>
      <c r="B72" s="22">
        <v>0</v>
      </c>
      <c r="C72" s="22">
        <v>0</v>
      </c>
      <c r="D72" s="34">
        <v>0</v>
      </c>
      <c r="E72" s="32">
        <v>0</v>
      </c>
      <c r="F72" s="13">
        <f t="shared" si="6"/>
        <v>0</v>
      </c>
      <c r="G72" s="13">
        <f t="shared" si="7"/>
        <v>0</v>
      </c>
      <c r="H72" s="14">
        <f t="shared" si="8"/>
        <v>0</v>
      </c>
      <c r="N72" s="3"/>
    </row>
    <row r="73" spans="1:14" ht="18.75" x14ac:dyDescent="0.3">
      <c r="A73" s="23" t="s">
        <v>3</v>
      </c>
      <c r="B73" s="22">
        <v>88.2</v>
      </c>
      <c r="C73" s="22">
        <v>0</v>
      </c>
      <c r="D73" s="34">
        <v>149.30000000000001</v>
      </c>
      <c r="E73" s="32">
        <v>14.1</v>
      </c>
      <c r="F73" s="13">
        <f t="shared" si="6"/>
        <v>61.100000000000009</v>
      </c>
      <c r="G73" s="13">
        <f t="shared" si="7"/>
        <v>14.1</v>
      </c>
      <c r="H73" s="14">
        <f t="shared" si="8"/>
        <v>0</v>
      </c>
      <c r="N73" s="3"/>
    </row>
    <row r="74" spans="1:14" ht="18.75" x14ac:dyDescent="0.3">
      <c r="A74" s="23" t="s">
        <v>4</v>
      </c>
      <c r="B74" s="22">
        <v>0</v>
      </c>
      <c r="C74" s="22">
        <v>0</v>
      </c>
      <c r="D74" s="34">
        <v>18573</v>
      </c>
      <c r="E74" s="32">
        <v>4321</v>
      </c>
      <c r="F74" s="13">
        <f t="shared" si="6"/>
        <v>18573</v>
      </c>
      <c r="G74" s="13">
        <f t="shared" si="7"/>
        <v>4321</v>
      </c>
      <c r="H74" s="14">
        <f t="shared" si="8"/>
        <v>0</v>
      </c>
      <c r="N74" s="3"/>
    </row>
    <row r="75" spans="1:14" ht="63.75" customHeight="1" x14ac:dyDescent="0.25">
      <c r="A75" s="24" t="s">
        <v>22</v>
      </c>
      <c r="B75" s="21">
        <v>4890.8999999999996</v>
      </c>
      <c r="C75" s="21">
        <v>266.2</v>
      </c>
      <c r="D75" s="35">
        <v>90</v>
      </c>
      <c r="E75" s="33">
        <v>30</v>
      </c>
      <c r="F75" s="13">
        <f t="shared" si="6"/>
        <v>-4800.8999999999996</v>
      </c>
      <c r="G75" s="13">
        <f t="shared" si="7"/>
        <v>-236.2</v>
      </c>
      <c r="H75" s="14">
        <f t="shared" si="8"/>
        <v>0.88730277986476336</v>
      </c>
      <c r="N75" s="3"/>
    </row>
    <row r="76" spans="1:14" ht="18" customHeight="1" x14ac:dyDescent="0.25">
      <c r="A76" s="26" t="s">
        <v>2</v>
      </c>
      <c r="B76" s="22">
        <v>0</v>
      </c>
      <c r="C76" s="22">
        <v>0</v>
      </c>
      <c r="D76" s="34">
        <v>0</v>
      </c>
      <c r="E76" s="32">
        <v>0</v>
      </c>
      <c r="F76" s="13">
        <f t="shared" si="6"/>
        <v>0</v>
      </c>
      <c r="G76" s="13">
        <f t="shared" si="7"/>
        <v>0</v>
      </c>
      <c r="H76" s="14">
        <f t="shared" si="8"/>
        <v>0</v>
      </c>
      <c r="N76" s="3"/>
    </row>
    <row r="77" spans="1:14" ht="18.75" customHeight="1" x14ac:dyDescent="0.25">
      <c r="A77" s="26" t="s">
        <v>3</v>
      </c>
      <c r="B77" s="22">
        <v>961.1</v>
      </c>
      <c r="C77" s="22">
        <v>240.3</v>
      </c>
      <c r="D77" s="34">
        <v>0</v>
      </c>
      <c r="E77" s="32">
        <v>0</v>
      </c>
      <c r="F77" s="13">
        <f t="shared" si="6"/>
        <v>-961.1</v>
      </c>
      <c r="G77" s="13">
        <f t="shared" si="7"/>
        <v>-240.3</v>
      </c>
      <c r="H77" s="14">
        <f t="shared" si="8"/>
        <v>1</v>
      </c>
      <c r="N77" s="3"/>
    </row>
    <row r="78" spans="1:14" ht="18" customHeight="1" x14ac:dyDescent="0.25">
      <c r="A78" s="26" t="s">
        <v>4</v>
      </c>
      <c r="B78" s="22">
        <v>3929.8</v>
      </c>
      <c r="C78" s="22">
        <v>25.9</v>
      </c>
      <c r="D78" s="34">
        <v>90</v>
      </c>
      <c r="E78" s="32">
        <v>30</v>
      </c>
      <c r="F78" s="13">
        <f t="shared" si="6"/>
        <v>-3839.8</v>
      </c>
      <c r="G78" s="13">
        <f t="shared" si="7"/>
        <v>4.1000000000000014</v>
      </c>
      <c r="H78" s="14">
        <f t="shared" si="8"/>
        <v>0.15830115830115843</v>
      </c>
      <c r="N78" s="3"/>
    </row>
    <row r="79" spans="1:14" ht="63.75" customHeight="1" x14ac:dyDescent="0.25">
      <c r="A79" s="24" t="s">
        <v>15</v>
      </c>
      <c r="B79" s="21">
        <v>30</v>
      </c>
      <c r="C79" s="21">
        <v>0</v>
      </c>
      <c r="D79" s="35">
        <v>3098.8</v>
      </c>
      <c r="E79" s="33">
        <v>346.46699999999998</v>
      </c>
      <c r="F79" s="13">
        <f t="shared" si="6"/>
        <v>3068.8</v>
      </c>
      <c r="G79" s="13">
        <f t="shared" si="7"/>
        <v>346.46699999999998</v>
      </c>
      <c r="H79" s="14">
        <f t="shared" si="8"/>
        <v>0</v>
      </c>
      <c r="N79" s="3"/>
    </row>
    <row r="80" spans="1:14" ht="18.75" x14ac:dyDescent="0.3">
      <c r="A80" s="23" t="s">
        <v>2</v>
      </c>
      <c r="B80" s="22">
        <v>0</v>
      </c>
      <c r="C80" s="22">
        <v>0</v>
      </c>
      <c r="D80" s="34">
        <v>0</v>
      </c>
      <c r="E80" s="32">
        <v>0</v>
      </c>
      <c r="F80" s="13">
        <f t="shared" si="6"/>
        <v>0</v>
      </c>
      <c r="G80" s="13">
        <f t="shared" si="7"/>
        <v>0</v>
      </c>
      <c r="H80" s="14">
        <f t="shared" si="8"/>
        <v>0</v>
      </c>
      <c r="N80" s="3"/>
    </row>
    <row r="81" spans="1:14" ht="18.75" x14ac:dyDescent="0.3">
      <c r="A81" s="23" t="s">
        <v>3</v>
      </c>
      <c r="B81" s="22">
        <v>0</v>
      </c>
      <c r="C81" s="22">
        <v>0</v>
      </c>
      <c r="D81" s="34">
        <v>1124</v>
      </c>
      <c r="E81" s="32">
        <v>281.39999999999998</v>
      </c>
      <c r="F81" s="13">
        <f t="shared" si="6"/>
        <v>1124</v>
      </c>
      <c r="G81" s="13">
        <f t="shared" si="7"/>
        <v>281.39999999999998</v>
      </c>
      <c r="H81" s="14">
        <f t="shared" si="8"/>
        <v>0</v>
      </c>
      <c r="N81" s="3"/>
    </row>
    <row r="82" spans="1:14" ht="18.75" x14ac:dyDescent="0.3">
      <c r="A82" s="23" t="s">
        <v>4</v>
      </c>
      <c r="B82" s="22">
        <v>30</v>
      </c>
      <c r="C82" s="22">
        <v>0</v>
      </c>
      <c r="D82" s="34">
        <v>1974.8</v>
      </c>
      <c r="E82" s="32">
        <v>65.066999999999993</v>
      </c>
      <c r="F82" s="13">
        <f t="shared" si="6"/>
        <v>1944.8</v>
      </c>
      <c r="G82" s="13">
        <f t="shared" si="7"/>
        <v>65.066999999999993</v>
      </c>
      <c r="H82" s="14">
        <f t="shared" si="8"/>
        <v>0</v>
      </c>
      <c r="N82" s="3"/>
    </row>
    <row r="83" spans="1:14" ht="86.25" customHeight="1" x14ac:dyDescent="0.25">
      <c r="A83" s="24" t="s">
        <v>17</v>
      </c>
      <c r="B83" s="21">
        <v>30</v>
      </c>
      <c r="C83" s="21">
        <v>0</v>
      </c>
      <c r="D83" s="35">
        <v>6203.3469999999998</v>
      </c>
      <c r="E83" s="33">
        <v>340.834</v>
      </c>
      <c r="F83" s="13">
        <f t="shared" si="6"/>
        <v>6173.3469999999998</v>
      </c>
      <c r="G83" s="13">
        <f t="shared" si="7"/>
        <v>340.834</v>
      </c>
      <c r="H83" s="14">
        <f t="shared" si="8"/>
        <v>0</v>
      </c>
      <c r="N83" s="3"/>
    </row>
    <row r="84" spans="1:14" ht="18.75" x14ac:dyDescent="0.3">
      <c r="A84" s="25" t="s">
        <v>5</v>
      </c>
      <c r="B84" s="22">
        <v>0</v>
      </c>
      <c r="C84" s="22">
        <v>0</v>
      </c>
      <c r="D84" s="34">
        <v>0</v>
      </c>
      <c r="E84" s="32">
        <v>0</v>
      </c>
      <c r="F84" s="13">
        <f t="shared" si="6"/>
        <v>0</v>
      </c>
      <c r="G84" s="13">
        <f t="shared" si="7"/>
        <v>0</v>
      </c>
      <c r="H84" s="14">
        <f t="shared" si="8"/>
        <v>0</v>
      </c>
      <c r="N84" s="3"/>
    </row>
    <row r="85" spans="1:14" ht="18.75" x14ac:dyDescent="0.3">
      <c r="A85" s="25" t="s">
        <v>3</v>
      </c>
      <c r="B85" s="22">
        <v>0</v>
      </c>
      <c r="C85" s="22">
        <v>0</v>
      </c>
      <c r="D85" s="34">
        <v>4654</v>
      </c>
      <c r="E85" s="32">
        <v>0</v>
      </c>
      <c r="F85" s="13">
        <f t="shared" si="6"/>
        <v>4654</v>
      </c>
      <c r="G85" s="13">
        <f t="shared" si="7"/>
        <v>0</v>
      </c>
      <c r="H85" s="14">
        <f t="shared" si="8"/>
        <v>0</v>
      </c>
      <c r="N85" s="3"/>
    </row>
    <row r="86" spans="1:14" ht="18.75" x14ac:dyDescent="0.3">
      <c r="A86" s="25" t="s">
        <v>4</v>
      </c>
      <c r="B86" s="22">
        <v>30</v>
      </c>
      <c r="C86" s="22">
        <v>0</v>
      </c>
      <c r="D86" s="34">
        <v>1549.347</v>
      </c>
      <c r="E86" s="32">
        <v>340.834</v>
      </c>
      <c r="F86" s="13">
        <f t="shared" si="6"/>
        <v>1519.347</v>
      </c>
      <c r="G86" s="13">
        <f t="shared" si="7"/>
        <v>340.834</v>
      </c>
      <c r="H86" s="14">
        <f t="shared" si="8"/>
        <v>0</v>
      </c>
      <c r="N86" s="3"/>
    </row>
    <row r="87" spans="1:14" ht="78" customHeight="1" x14ac:dyDescent="0.25">
      <c r="A87" s="31" t="s">
        <v>8</v>
      </c>
      <c r="B87" s="21">
        <v>8752.4</v>
      </c>
      <c r="C87" s="21">
        <v>281.7</v>
      </c>
      <c r="D87" s="35">
        <v>24787.7</v>
      </c>
      <c r="E87" s="33">
        <v>1035.4829999999999</v>
      </c>
      <c r="F87" s="13">
        <f t="shared" si="6"/>
        <v>16035.300000000001</v>
      </c>
      <c r="G87" s="13">
        <f t="shared" si="7"/>
        <v>753.7829999999999</v>
      </c>
      <c r="H87" s="14">
        <f t="shared" si="8"/>
        <v>2.6758359957401492</v>
      </c>
      <c r="N87" s="3"/>
    </row>
    <row r="88" spans="1:14" ht="18.75" x14ac:dyDescent="0.3">
      <c r="A88" s="23" t="s">
        <v>2</v>
      </c>
      <c r="B88" s="22">
        <v>0</v>
      </c>
      <c r="C88" s="22">
        <v>0</v>
      </c>
      <c r="D88" s="34">
        <v>0</v>
      </c>
      <c r="E88" s="32">
        <v>0</v>
      </c>
      <c r="F88" s="13">
        <f t="shared" si="6"/>
        <v>0</v>
      </c>
      <c r="G88" s="13">
        <f t="shared" si="7"/>
        <v>0</v>
      </c>
      <c r="H88" s="14">
        <f t="shared" si="8"/>
        <v>0</v>
      </c>
      <c r="N88" s="3"/>
    </row>
    <row r="89" spans="1:14" ht="18.75" x14ac:dyDescent="0.3">
      <c r="A89" s="23" t="s">
        <v>3</v>
      </c>
      <c r="B89" s="22">
        <v>552.9</v>
      </c>
      <c r="C89" s="22">
        <v>63.1</v>
      </c>
      <c r="D89" s="34">
        <v>372</v>
      </c>
      <c r="E89" s="32">
        <v>0</v>
      </c>
      <c r="F89" s="13">
        <f t="shared" si="6"/>
        <v>-180.89999999999998</v>
      </c>
      <c r="G89" s="13">
        <f t="shared" si="7"/>
        <v>-63.1</v>
      </c>
      <c r="H89" s="14">
        <f t="shared" si="8"/>
        <v>1</v>
      </c>
      <c r="N89" s="3"/>
    </row>
    <row r="90" spans="1:14" ht="18.75" x14ac:dyDescent="0.3">
      <c r="A90" s="23" t="s">
        <v>4</v>
      </c>
      <c r="B90" s="22">
        <v>8199.5</v>
      </c>
      <c r="C90" s="22">
        <v>218.6</v>
      </c>
      <c r="D90" s="34">
        <v>24415.7</v>
      </c>
      <c r="E90" s="32">
        <v>1035.4829999999999</v>
      </c>
      <c r="F90" s="13">
        <f t="shared" si="6"/>
        <v>16216.2</v>
      </c>
      <c r="G90" s="13">
        <f t="shared" si="7"/>
        <v>816.88299999999992</v>
      </c>
      <c r="H90" s="14">
        <f t="shared" si="8"/>
        <v>3.7368847209515099</v>
      </c>
      <c r="N90" s="3"/>
    </row>
    <row r="91" spans="1:14" ht="63" customHeight="1" x14ac:dyDescent="0.25">
      <c r="A91" s="24" t="s">
        <v>9</v>
      </c>
      <c r="B91" s="21">
        <v>1935.6</v>
      </c>
      <c r="C91" s="21">
        <v>6.6</v>
      </c>
      <c r="D91" s="35">
        <v>2133.3000000000002</v>
      </c>
      <c r="E91" s="33">
        <v>8.7040000000000006</v>
      </c>
      <c r="F91" s="13">
        <f t="shared" ref="F91:F102" si="9">D91-B91</f>
        <v>197.70000000000027</v>
      </c>
      <c r="G91" s="13">
        <f t="shared" ref="G91:G102" si="10">E91-C91</f>
        <v>2.104000000000001</v>
      </c>
      <c r="H91" s="14">
        <f t="shared" ref="H91:H102" si="11">IFERROR(IF((1-E91/C91)&lt;=0,(1-E91/C91)*-1,(1-E91/C91)),0)</f>
        <v>0.31878787878787906</v>
      </c>
      <c r="N91" s="3"/>
    </row>
    <row r="92" spans="1:14" ht="18.75" x14ac:dyDescent="0.3">
      <c r="A92" s="23" t="s">
        <v>2</v>
      </c>
      <c r="B92" s="22">
        <v>0</v>
      </c>
      <c r="C92" s="22">
        <v>0</v>
      </c>
      <c r="D92" s="34">
        <v>0</v>
      </c>
      <c r="E92" s="32">
        <v>0</v>
      </c>
      <c r="F92" s="13">
        <f t="shared" si="9"/>
        <v>0</v>
      </c>
      <c r="G92" s="13">
        <f t="shared" si="10"/>
        <v>0</v>
      </c>
      <c r="H92" s="14">
        <f t="shared" si="11"/>
        <v>0</v>
      </c>
      <c r="N92" s="3"/>
    </row>
    <row r="93" spans="1:14" ht="18.75" x14ac:dyDescent="0.3">
      <c r="A93" s="23" t="s">
        <v>3</v>
      </c>
      <c r="B93" s="22">
        <v>500</v>
      </c>
      <c r="C93" s="22">
        <v>0</v>
      </c>
      <c r="D93" s="34">
        <v>238</v>
      </c>
      <c r="E93" s="32">
        <v>0</v>
      </c>
      <c r="F93" s="13">
        <f t="shared" si="9"/>
        <v>-262</v>
      </c>
      <c r="G93" s="13">
        <f t="shared" si="10"/>
        <v>0</v>
      </c>
      <c r="H93" s="14">
        <f t="shared" si="11"/>
        <v>0</v>
      </c>
      <c r="N93" s="3"/>
    </row>
    <row r="94" spans="1:14" ht="18.75" x14ac:dyDescent="0.3">
      <c r="A94" s="23" t="s">
        <v>4</v>
      </c>
      <c r="B94" s="22">
        <v>1435.6</v>
      </c>
      <c r="C94" s="22">
        <v>6.6</v>
      </c>
      <c r="D94" s="34">
        <v>1895.3</v>
      </c>
      <c r="E94" s="32">
        <v>8.7040000000000006</v>
      </c>
      <c r="F94" s="13">
        <f t="shared" si="9"/>
        <v>459.70000000000005</v>
      </c>
      <c r="G94" s="13">
        <f t="shared" si="10"/>
        <v>2.104000000000001</v>
      </c>
      <c r="H94" s="14">
        <f t="shared" si="11"/>
        <v>0.31878787878787906</v>
      </c>
      <c r="N94" s="3"/>
    </row>
    <row r="95" spans="1:14" ht="60.75" customHeight="1" x14ac:dyDescent="0.25">
      <c r="A95" s="24" t="s">
        <v>16</v>
      </c>
      <c r="B95" s="21">
        <v>31257</v>
      </c>
      <c r="C95" s="21">
        <v>0</v>
      </c>
      <c r="D95" s="35">
        <v>143409.60000000001</v>
      </c>
      <c r="E95" s="33">
        <v>0</v>
      </c>
      <c r="F95" s="13">
        <f t="shared" si="9"/>
        <v>112152.6</v>
      </c>
      <c r="G95" s="13">
        <f t="shared" si="10"/>
        <v>0</v>
      </c>
      <c r="H95" s="14">
        <f t="shared" si="11"/>
        <v>0</v>
      </c>
      <c r="N95" s="3"/>
    </row>
    <row r="96" spans="1:14" ht="18.75" x14ac:dyDescent="0.3">
      <c r="A96" s="23" t="s">
        <v>2</v>
      </c>
      <c r="B96" s="22">
        <v>28506.3</v>
      </c>
      <c r="C96" s="22">
        <v>0</v>
      </c>
      <c r="D96" s="34">
        <v>96480.827819999991</v>
      </c>
      <c r="E96" s="32">
        <v>0</v>
      </c>
      <c r="F96" s="13">
        <f t="shared" si="9"/>
        <v>67974.527819999988</v>
      </c>
      <c r="G96" s="13">
        <f t="shared" si="10"/>
        <v>0</v>
      </c>
      <c r="H96" s="14">
        <f t="shared" si="11"/>
        <v>0</v>
      </c>
      <c r="N96" s="3"/>
    </row>
    <row r="97" spans="1:14" ht="18.75" x14ac:dyDescent="0.3">
      <c r="A97" s="23" t="s">
        <v>3</v>
      </c>
      <c r="B97" s="22">
        <v>1187.8</v>
      </c>
      <c r="C97" s="22">
        <v>0</v>
      </c>
      <c r="D97" s="34">
        <v>30609.77218</v>
      </c>
      <c r="E97" s="32">
        <v>0</v>
      </c>
      <c r="F97" s="13">
        <f t="shared" si="9"/>
        <v>29421.972180000001</v>
      </c>
      <c r="G97" s="13">
        <f t="shared" si="10"/>
        <v>0</v>
      </c>
      <c r="H97" s="14">
        <f t="shared" si="11"/>
        <v>0</v>
      </c>
      <c r="N97" s="3"/>
    </row>
    <row r="98" spans="1:14" ht="18.75" x14ac:dyDescent="0.3">
      <c r="A98" s="23" t="s">
        <v>4</v>
      </c>
      <c r="B98" s="22">
        <v>1562.9</v>
      </c>
      <c r="C98" s="22">
        <v>0</v>
      </c>
      <c r="D98" s="34">
        <v>16319</v>
      </c>
      <c r="E98" s="32">
        <v>0</v>
      </c>
      <c r="F98" s="13">
        <f t="shared" si="9"/>
        <v>14756.1</v>
      </c>
      <c r="G98" s="13">
        <f t="shared" si="10"/>
        <v>0</v>
      </c>
      <c r="H98" s="14">
        <f t="shared" si="11"/>
        <v>0</v>
      </c>
      <c r="N98" s="3"/>
    </row>
    <row r="99" spans="1:14" ht="99.75" customHeight="1" x14ac:dyDescent="0.25">
      <c r="A99" s="31" t="s">
        <v>10</v>
      </c>
      <c r="B99" s="21">
        <v>439201.2</v>
      </c>
      <c r="C99" s="21">
        <v>29776.1</v>
      </c>
      <c r="D99" s="35">
        <v>235991.2</v>
      </c>
      <c r="E99" s="33">
        <v>2842.4360000000001</v>
      </c>
      <c r="F99" s="13">
        <f t="shared" si="9"/>
        <v>-203210</v>
      </c>
      <c r="G99" s="13">
        <f t="shared" si="10"/>
        <v>-26933.663999999997</v>
      </c>
      <c r="H99" s="14">
        <f t="shared" si="11"/>
        <v>0.90453968115367689</v>
      </c>
      <c r="N99" s="3"/>
    </row>
    <row r="100" spans="1:14" ht="18.75" x14ac:dyDescent="0.3">
      <c r="A100" s="23" t="s">
        <v>2</v>
      </c>
      <c r="B100" s="22">
        <v>0</v>
      </c>
      <c r="C100" s="22">
        <v>0</v>
      </c>
      <c r="D100" s="34">
        <v>0</v>
      </c>
      <c r="E100" s="32">
        <v>0</v>
      </c>
      <c r="F100" s="13">
        <f t="shared" si="9"/>
        <v>0</v>
      </c>
      <c r="G100" s="13">
        <f t="shared" si="10"/>
        <v>0</v>
      </c>
      <c r="H100" s="14">
        <f t="shared" si="11"/>
        <v>0</v>
      </c>
      <c r="N100" s="3"/>
    </row>
    <row r="101" spans="1:14" ht="18.75" x14ac:dyDescent="0.3">
      <c r="A101" s="23" t="s">
        <v>3</v>
      </c>
      <c r="B101" s="22">
        <v>342779.9</v>
      </c>
      <c r="C101" s="22">
        <v>24483.3</v>
      </c>
      <c r="D101" s="34">
        <v>44980.7</v>
      </c>
      <c r="E101" s="32">
        <v>0</v>
      </c>
      <c r="F101" s="13">
        <f t="shared" si="9"/>
        <v>-297799.2</v>
      </c>
      <c r="G101" s="13">
        <f t="shared" si="10"/>
        <v>-24483.3</v>
      </c>
      <c r="H101" s="14">
        <f t="shared" si="11"/>
        <v>1</v>
      </c>
      <c r="N101" s="3"/>
    </row>
    <row r="102" spans="1:14" ht="18.75" x14ac:dyDescent="0.3">
      <c r="A102" s="23" t="s">
        <v>4</v>
      </c>
      <c r="B102" s="22">
        <v>96421.3</v>
      </c>
      <c r="C102" s="22">
        <v>5292.8</v>
      </c>
      <c r="D102" s="34">
        <v>191010.5</v>
      </c>
      <c r="E102" s="32">
        <v>2842.4360000000001</v>
      </c>
      <c r="F102" s="13">
        <f t="shared" si="9"/>
        <v>94589.2</v>
      </c>
      <c r="G102" s="13">
        <f t="shared" si="10"/>
        <v>-2450.364</v>
      </c>
      <c r="H102" s="14">
        <f t="shared" si="11"/>
        <v>0.4629617593712213</v>
      </c>
      <c r="N102" s="3"/>
    </row>
    <row r="103" spans="1:14" ht="18.75" customHeight="1" x14ac:dyDescent="0.3">
      <c r="A103" s="15"/>
      <c r="B103" s="15"/>
      <c r="C103" s="17"/>
      <c r="D103" s="16"/>
      <c r="F103" s="4"/>
      <c r="G103" s="4"/>
      <c r="N103" s="3"/>
    </row>
    <row r="104" spans="1:14" ht="18.75" hidden="1" x14ac:dyDescent="0.3">
      <c r="A104" s="15"/>
      <c r="B104" s="15"/>
      <c r="C104" s="15"/>
      <c r="D104" s="16"/>
      <c r="E104" s="4"/>
      <c r="F104" s="4"/>
      <c r="G104" s="4"/>
    </row>
    <row r="105" spans="1:14" ht="18.75" hidden="1" x14ac:dyDescent="0.3">
      <c r="A105" s="5"/>
      <c r="B105" s="5"/>
      <c r="C105" s="5"/>
      <c r="D105" s="16"/>
    </row>
    <row r="106" spans="1:14" ht="18.75" hidden="1" x14ac:dyDescent="0.3">
      <c r="A106" s="18"/>
      <c r="B106" s="18"/>
      <c r="C106" s="18"/>
      <c r="D106" s="19"/>
      <c r="E106" s="6"/>
      <c r="F106" s="6"/>
      <c r="G106" s="6"/>
    </row>
    <row r="107" spans="1:14" hidden="1" x14ac:dyDescent="0.25"/>
  </sheetData>
  <mergeCells count="3">
    <mergeCell ref="A1:H1"/>
    <mergeCell ref="A4:H4"/>
    <mergeCell ref="A2:H2"/>
  </mergeCells>
  <pageMargins left="0.43307086614173229" right="0.23622047244094491" top="0.35433070866141736" bottom="0.35433070866141736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01.04.2023</vt:lpstr>
      <vt:lpstr>'на 01.04.2023'!Область_печати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2023-04-03T09:22:38Z</dcterms:modified>
</cp:coreProperties>
</file>