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88" windowWidth="14808" windowHeight="7236"/>
  </bookViews>
  <sheets>
    <sheet name="апрель" sheetId="7" r:id="rId1"/>
  </sheets>
  <calcPr calcId="144525"/>
</workbook>
</file>

<file path=xl/calcChain.xml><?xml version="1.0" encoding="utf-8"?>
<calcChain xmlns="http://schemas.openxmlformats.org/spreadsheetml/2006/main">
  <c r="C195" i="7" l="1"/>
  <c r="D223" i="7" l="1"/>
  <c r="C91" i="7"/>
  <c r="D130" i="7" l="1"/>
  <c r="D11" i="7"/>
  <c r="D147" i="7" l="1"/>
  <c r="D54" i="7" l="1"/>
  <c r="C205" i="7" l="1"/>
  <c r="C206" i="7"/>
  <c r="D205" i="7"/>
  <c r="D206" i="7"/>
  <c r="D102" i="7"/>
  <c r="D67" i="7" l="1"/>
  <c r="D211" i="7" l="1"/>
  <c r="D191" i="7"/>
  <c r="D95" i="7" l="1"/>
  <c r="D101" i="7"/>
  <c r="C22" i="7"/>
  <c r="D158" i="7" l="1"/>
  <c r="D167" i="7"/>
  <c r="E14" i="7"/>
  <c r="E70" i="7" l="1"/>
  <c r="D22" i="7"/>
  <c r="E30" i="7" l="1"/>
  <c r="E178" i="7"/>
  <c r="E134" i="7"/>
  <c r="E74" i="7"/>
  <c r="E234" i="7"/>
  <c r="E230" i="7"/>
  <c r="E226" i="7"/>
  <c r="E218" i="7"/>
  <c r="E214" i="7"/>
  <c r="E213" i="7"/>
  <c r="E210" i="7"/>
  <c r="E202" i="7"/>
  <c r="E201" i="7"/>
  <c r="E200" i="7"/>
  <c r="E198" i="7"/>
  <c r="E194" i="7"/>
  <c r="E190" i="7"/>
  <c r="E189" i="7"/>
  <c r="E182" i="7"/>
  <c r="E177" i="7"/>
  <c r="E173" i="7"/>
  <c r="E170" i="7"/>
  <c r="E169" i="7"/>
  <c r="E166" i="7"/>
  <c r="E162" i="7"/>
  <c r="E154" i="7"/>
  <c r="E150" i="7"/>
  <c r="E146" i="7"/>
  <c r="E144" i="7"/>
  <c r="E138" i="7"/>
  <c r="E126" i="7"/>
  <c r="E121" i="7"/>
  <c r="E120" i="7"/>
  <c r="E118" i="7"/>
  <c r="E114" i="7"/>
  <c r="E110" i="7"/>
  <c r="E106" i="7"/>
  <c r="E97" i="7"/>
  <c r="E96" i="7"/>
  <c r="E94" i="7"/>
  <c r="E93" i="7"/>
  <c r="E90" i="7"/>
  <c r="E86" i="7"/>
  <c r="E85" i="7"/>
  <c r="E84" i="7"/>
  <c r="E78" i="7"/>
  <c r="E77" i="7"/>
  <c r="E76" i="7"/>
  <c r="E66" i="7"/>
  <c r="E62" i="7"/>
  <c r="E58" i="7"/>
  <c r="E50" i="7"/>
  <c r="E46" i="7"/>
  <c r="E42" i="7"/>
  <c r="E38" i="7"/>
  <c r="E34" i="7"/>
  <c r="E26" i="7"/>
  <c r="E18" i="7"/>
  <c r="D131" i="7"/>
  <c r="D107" i="7"/>
  <c r="D231" i="7" l="1"/>
  <c r="C231" i="7"/>
  <c r="D227" i="7"/>
  <c r="C227" i="7"/>
  <c r="C223" i="7"/>
  <c r="D219" i="7"/>
  <c r="C219" i="7"/>
  <c r="D215" i="7"/>
  <c r="C215" i="7"/>
  <c r="C211" i="7"/>
  <c r="D207" i="7"/>
  <c r="C207" i="7"/>
  <c r="D204" i="7"/>
  <c r="C204" i="7"/>
  <c r="D199" i="7"/>
  <c r="C199" i="7"/>
  <c r="D195" i="7"/>
  <c r="E191" i="7"/>
  <c r="C191" i="7"/>
  <c r="D187" i="7"/>
  <c r="C187" i="7"/>
  <c r="D186" i="7"/>
  <c r="C186" i="7"/>
  <c r="D185" i="7"/>
  <c r="C185" i="7"/>
  <c r="D184" i="7"/>
  <c r="C184" i="7"/>
  <c r="D179" i="7"/>
  <c r="C179" i="7"/>
  <c r="D175" i="7"/>
  <c r="C175" i="7"/>
  <c r="D171" i="7"/>
  <c r="C171" i="7"/>
  <c r="C167" i="7"/>
  <c r="E167" i="7" s="1"/>
  <c r="D163" i="7"/>
  <c r="C163" i="7"/>
  <c r="D159" i="7"/>
  <c r="C159" i="7"/>
  <c r="C158" i="7"/>
  <c r="C157" i="7"/>
  <c r="D156" i="7"/>
  <c r="C156" i="7"/>
  <c r="D151" i="7"/>
  <c r="C151" i="7"/>
  <c r="C147" i="7"/>
  <c r="D143" i="7"/>
  <c r="C143" i="7"/>
  <c r="D142" i="7"/>
  <c r="C142" i="7"/>
  <c r="D141" i="7"/>
  <c r="C141" i="7"/>
  <c r="D140" i="7"/>
  <c r="C140" i="7"/>
  <c r="D135" i="7"/>
  <c r="C135" i="7"/>
  <c r="C131" i="7"/>
  <c r="E131" i="7" s="1"/>
  <c r="C130" i="7"/>
  <c r="D129" i="7"/>
  <c r="C129" i="7"/>
  <c r="D128" i="7"/>
  <c r="D127" i="7" s="1"/>
  <c r="C128" i="7"/>
  <c r="D123" i="7"/>
  <c r="C123" i="7"/>
  <c r="D119" i="7"/>
  <c r="C119" i="7"/>
  <c r="D115" i="7"/>
  <c r="C115" i="7"/>
  <c r="D111" i="7"/>
  <c r="C111" i="7"/>
  <c r="C107" i="7"/>
  <c r="E107" i="7" s="1"/>
  <c r="D103" i="7"/>
  <c r="C103" i="7"/>
  <c r="C102" i="7"/>
  <c r="C101" i="7"/>
  <c r="D100" i="7"/>
  <c r="C100" i="7"/>
  <c r="C95" i="7"/>
  <c r="D91" i="7"/>
  <c r="D87" i="7"/>
  <c r="C87" i="7"/>
  <c r="D83" i="7"/>
  <c r="C83" i="7"/>
  <c r="D82" i="7"/>
  <c r="C82" i="7"/>
  <c r="D81" i="7"/>
  <c r="C81" i="7"/>
  <c r="D80" i="7"/>
  <c r="C80" i="7"/>
  <c r="D75" i="7"/>
  <c r="C75" i="7"/>
  <c r="D71" i="7"/>
  <c r="C71" i="7"/>
  <c r="C67" i="7"/>
  <c r="D63" i="7"/>
  <c r="C63" i="7"/>
  <c r="D59" i="7"/>
  <c r="C59" i="7"/>
  <c r="D55" i="7"/>
  <c r="C55" i="7"/>
  <c r="C54" i="7"/>
  <c r="D53" i="7"/>
  <c r="C53" i="7"/>
  <c r="D52" i="7"/>
  <c r="D51" i="7" s="1"/>
  <c r="C52" i="7"/>
  <c r="D47" i="7"/>
  <c r="C47" i="7"/>
  <c r="D43" i="7"/>
  <c r="C43" i="7"/>
  <c r="D39" i="7"/>
  <c r="C39" i="7"/>
  <c r="D35" i="7"/>
  <c r="C35" i="7"/>
  <c r="D31" i="7"/>
  <c r="C31" i="7"/>
  <c r="D27" i="7"/>
  <c r="C27" i="7"/>
  <c r="D23" i="7"/>
  <c r="C23" i="7"/>
  <c r="E22" i="7"/>
  <c r="D21" i="7"/>
  <c r="C21" i="7"/>
  <c r="D20" i="7"/>
  <c r="C20" i="7"/>
  <c r="D15" i="7"/>
  <c r="C15" i="7"/>
  <c r="C11" i="7"/>
  <c r="C10" i="7" l="1"/>
  <c r="E199" i="7"/>
  <c r="E185" i="7"/>
  <c r="D10" i="7"/>
  <c r="E187" i="7"/>
  <c r="E195" i="7"/>
  <c r="E186" i="7"/>
  <c r="E231" i="7"/>
  <c r="E227" i="7"/>
  <c r="E205" i="7"/>
  <c r="E223" i="7"/>
  <c r="E219" i="7"/>
  <c r="E211" i="7"/>
  <c r="E207" i="7"/>
  <c r="E179" i="7"/>
  <c r="E175" i="7"/>
  <c r="E158" i="7"/>
  <c r="E171" i="7"/>
  <c r="E163" i="7"/>
  <c r="E159" i="7"/>
  <c r="E123" i="7"/>
  <c r="E119" i="7"/>
  <c r="E115" i="7"/>
  <c r="E111" i="7"/>
  <c r="E71" i="7"/>
  <c r="E55" i="7"/>
  <c r="E11" i="7"/>
  <c r="E15" i="7"/>
  <c r="E23" i="7"/>
  <c r="E27" i="7"/>
  <c r="E31" i="7"/>
  <c r="E35" i="7"/>
  <c r="E39" i="7"/>
  <c r="E43" i="7"/>
  <c r="E47" i="7"/>
  <c r="E59" i="7"/>
  <c r="E63" i="7"/>
  <c r="E67" i="7"/>
  <c r="E75" i="7"/>
  <c r="E80" i="7"/>
  <c r="E81" i="7"/>
  <c r="E82" i="7"/>
  <c r="E83" i="7"/>
  <c r="E87" i="7"/>
  <c r="E91" i="7"/>
  <c r="E95" i="7"/>
  <c r="E100" i="7"/>
  <c r="E101" i="7"/>
  <c r="E102" i="7"/>
  <c r="E135" i="7"/>
  <c r="E140" i="7"/>
  <c r="E142" i="7"/>
  <c r="E143" i="7"/>
  <c r="E147" i="7"/>
  <c r="E151" i="7"/>
  <c r="D203" i="7"/>
  <c r="E215" i="7"/>
  <c r="E206" i="7"/>
  <c r="D139" i="7"/>
  <c r="E130" i="7"/>
  <c r="E103" i="7"/>
  <c r="E54" i="7"/>
  <c r="D8" i="7"/>
  <c r="D183" i="7"/>
  <c r="C183" i="7"/>
  <c r="C19" i="7"/>
  <c r="C203" i="7"/>
  <c r="C155" i="7"/>
  <c r="C139" i="7"/>
  <c r="C127" i="7"/>
  <c r="E127" i="7" s="1"/>
  <c r="C99" i="7"/>
  <c r="C9" i="7"/>
  <c r="C79" i="7"/>
  <c r="C51" i="7"/>
  <c r="C8" i="7"/>
  <c r="D19" i="7"/>
  <c r="D79" i="7"/>
  <c r="D99" i="7"/>
  <c r="D157" i="7"/>
  <c r="E157" i="7" s="1"/>
  <c r="E79" i="7" l="1"/>
  <c r="E19" i="7"/>
  <c r="E203" i="7"/>
  <c r="C7" i="7"/>
  <c r="E8" i="7"/>
  <c r="E51" i="7"/>
  <c r="E183" i="7"/>
  <c r="E139" i="7"/>
  <c r="E99" i="7"/>
  <c r="E10" i="7"/>
  <c r="D9" i="7"/>
  <c r="E9" i="7" s="1"/>
  <c r="D155" i="7"/>
  <c r="E155" i="7" s="1"/>
  <c r="D7" i="7" l="1"/>
  <c r="E7" i="7" s="1"/>
</calcChain>
</file>

<file path=xl/sharedStrings.xml><?xml version="1.0" encoding="utf-8"?>
<sst xmlns="http://schemas.openxmlformats.org/spreadsheetml/2006/main" count="290" uniqueCount="123">
  <si>
    <t>Форма:   (нарастающим итогом с начала года)</t>
  </si>
  <si>
    <t xml:space="preserve">                         (тыс. рублей)</t>
  </si>
  <si>
    <t>№ п/п ГРБС</t>
  </si>
  <si>
    <t>Наименование муниципальной целевой программы,     источники финансирования</t>
  </si>
  <si>
    <t>Утвержденный лимит на текущий год</t>
  </si>
  <si>
    <t>Фактически профинансировано с начала года</t>
  </si>
  <si>
    <t>Объем ассигнований – всего, в т.ч.:</t>
  </si>
  <si>
    <t>Федеральный бюджет</t>
  </si>
  <si>
    <t>областной бюджет</t>
  </si>
  <si>
    <t>муниципальный  бюджет</t>
  </si>
  <si>
    <t>7.1</t>
  </si>
  <si>
    <t>7.2</t>
  </si>
  <si>
    <t>7.3</t>
  </si>
  <si>
    <t>7.4</t>
  </si>
  <si>
    <t>3       УЖКХ и Т</t>
  </si>
  <si>
    <t>3.1</t>
  </si>
  <si>
    <t>3.2</t>
  </si>
  <si>
    <t>3.3</t>
  </si>
  <si>
    <t>3.4</t>
  </si>
  <si>
    <t>5 УЖКХ и Т</t>
  </si>
  <si>
    <t>6        УКС и МП</t>
  </si>
  <si>
    <t>7        УКС и МП</t>
  </si>
  <si>
    <t>9  Администрация</t>
  </si>
  <si>
    <t>11         УО</t>
  </si>
  <si>
    <t>11.1</t>
  </si>
  <si>
    <t>11.2</t>
  </si>
  <si>
    <t>11.3</t>
  </si>
  <si>
    <t>11.4</t>
  </si>
  <si>
    <t>12            УИО</t>
  </si>
  <si>
    <t>12.1</t>
  </si>
  <si>
    <t>12.2</t>
  </si>
  <si>
    <t>12.3</t>
  </si>
  <si>
    <t>12.5</t>
  </si>
  <si>
    <t>12.4</t>
  </si>
  <si>
    <t>13               УГ и КС</t>
  </si>
  <si>
    <t>17.1</t>
  </si>
  <si>
    <t>17.2</t>
  </si>
  <si>
    <t>17.3</t>
  </si>
  <si>
    <t>14   Фин.упр</t>
  </si>
  <si>
    <t>14.1</t>
  </si>
  <si>
    <t>14.2</t>
  </si>
  <si>
    <t>22.1</t>
  </si>
  <si>
    <t>22.2</t>
  </si>
  <si>
    <t>23        УГ и КС</t>
  </si>
  <si>
    <t>25</t>
  </si>
  <si>
    <t>25.1</t>
  </si>
  <si>
    <t>25.2</t>
  </si>
  <si>
    <t>25.3</t>
  </si>
  <si>
    <t>25.4</t>
  </si>
  <si>
    <t>25.5</t>
  </si>
  <si>
    <t>25.6</t>
  </si>
  <si>
    <t>25.7</t>
  </si>
  <si>
    <t xml:space="preserve">17.4 </t>
  </si>
  <si>
    <t>1 Администрация</t>
  </si>
  <si>
    <t>2 Администрация</t>
  </si>
  <si>
    <t>10 УИО</t>
  </si>
  <si>
    <t>16 Администрация</t>
  </si>
  <si>
    <t>Отдельное мероприятие " Регулирование тарифов на товары и услуги"</t>
  </si>
  <si>
    <t>17 Администрация</t>
  </si>
  <si>
    <t>19 Администрация</t>
  </si>
  <si>
    <t>22 УЖКХ и Т</t>
  </si>
  <si>
    <t>федеральный бюджет</t>
  </si>
  <si>
    <t xml:space="preserve">Муниципальная программа «Комплексное благоустройство территории и  создание комфортных условий для проживания населения города Бузулука» </t>
  </si>
  <si>
    <t xml:space="preserve">Подпрограмма 1 "Комплексное благоустройство территории города Бузулука" </t>
  </si>
  <si>
    <t xml:space="preserve">Подпрограмма 2 "Транспортное обслуживание населения города Бузулука" </t>
  </si>
  <si>
    <t xml:space="preserve">Подпрограмма 3 "Создание условий для обеспечения жителей города Бузулука услугами бытового обслуживания" </t>
  </si>
  <si>
    <t>Подпрограмма 4 "Организация управления в сфере жилищно-коммунального хозяйства и благоустройства в городе  Бузулуке"</t>
  </si>
  <si>
    <t>Муниципальная программа "Создание кадастра недвижимости и управления земельно-имущественным комплексом на территории города Бузулука"</t>
  </si>
  <si>
    <t xml:space="preserve">Муниципальная программа "Экономическое развитие города Бузулука" </t>
  </si>
  <si>
    <t xml:space="preserve">Подпрограмма 1. "Организация  деятельности по формированию  благоприятного инвестиционного климата города Бузулука" </t>
  </si>
  <si>
    <t xml:space="preserve">Подпрограмма 2. "Снижение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Бузулука" </t>
  </si>
  <si>
    <t xml:space="preserve">Подпрограмма 3. "Развитие и поддержка малого и среднего предпринимательства в городе Бузулуке" </t>
  </si>
  <si>
    <t xml:space="preserve">Муниципальная программа "Создание комфортной и безопасной экологической  среды  в городе Бузулуке" </t>
  </si>
  <si>
    <t xml:space="preserve">Подпрограмма 1. «Обеспечение санитарного содержания территории города Бузулука» </t>
  </si>
  <si>
    <t xml:space="preserve">Подпрограмма 2. «Оздоровление экологической обстановки города Бузулука» </t>
  </si>
  <si>
    <t>Муниципальная программа "Градостроительное планирование территории города Бузулука"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</si>
  <si>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</t>
  </si>
  <si>
    <t xml:space="preserve"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</t>
  </si>
  <si>
    <t xml:space="preserve">Подпрограмма  2  «Строительство и модернизация объектов коммунальной инфраструктуры в городе  Бузулуке» </t>
  </si>
  <si>
    <t xml:space="preserve">Подпрограмма  3  "Строительство объектов социально-бытового значения в городе Бузулуке» </t>
  </si>
  <si>
    <t xml:space="preserve">Подпрограмма  4  «Капитальный ремонт объектов внешнего благоустройства в городе Бузулуке» </t>
  </si>
  <si>
    <t xml:space="preserve">Подпрограмма 5  «Развитие сети автомобильных дорог в городе Бузулуке» </t>
  </si>
  <si>
    <t xml:space="preserve">Подпрограмма 6  «Формирование градостроительной и земельной политики города Бузулука» </t>
  </si>
  <si>
    <t xml:space="preserve">Подпрограмма 7  «Снос аварийного жилищного фонда, нежилых зданий и сооружений муниципальной собственности в городе Бузулуке» </t>
  </si>
  <si>
    <t xml:space="preserve">Муниципальная программа "Повышение безопасности дорожного движения в городе Бузулуке" </t>
  </si>
  <si>
    <t xml:space="preserve">Муниципальная программа "Осуществление деятельности в области культуры, спорта и молодежной политики города Бузулука </t>
  </si>
  <si>
    <t>Подпрограмма "Культура города Бузулука"</t>
  </si>
  <si>
    <t>Подпрограмма  «Спорт и массовая физическая культура в городе Бузулуке"</t>
  </si>
  <si>
    <t>Подпрограмма "Молодежь города Бузулука"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</si>
  <si>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Бузулуке"</t>
  </si>
  <si>
    <t>Муниципальная программа "Обеспечение первичных мер пожарной безопасности на территории города Бузулука "</t>
  </si>
  <si>
    <t>Муниципальная программа "Образование города Бузулука "</t>
  </si>
  <si>
    <t>Подпрограмма «Развитие системы образования города Бузулука »</t>
  </si>
  <si>
    <t>Подпрограмма "Осуществление управления в сфере образования на территории города"</t>
  </si>
  <si>
    <t xml:space="preserve"> Подпрограмма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 »</t>
  </si>
  <si>
    <t>Подпрограмма "Организация и осуществление деятельности по опеке и попечительству над несовершеннолетними города Бузулука "</t>
  </si>
  <si>
    <t>Муниципальная программа "Повышение эффективности управления муниципальной собственностью в городе Бузулуке "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</si>
  <si>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Бузулука"</t>
  </si>
  <si>
    <t>Подпрограмма 2 «Организация управления муниципальным имуществом города Бузулука»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</si>
  <si>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"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</si>
  <si>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"</t>
  </si>
  <si>
    <t>Муниципальная программа "Управление муниципальными финансами города Бузулука"</t>
  </si>
  <si>
    <t>Подпрограмма  "Создание организационных условий для составления и исполнения бюджета города Бузулука "</t>
  </si>
  <si>
    <t xml:space="preserve">Подпрограмма  "Управление муниципальным долгом города Бузулука " </t>
  </si>
  <si>
    <t>Муниципальная программа "Обеспечение правопорядка на территории города Бузулука"</t>
  </si>
  <si>
    <t xml:space="preserve">Отчет                                                                                                                                                                                                               о финансировании  муниципальных программ  в МО город Бузулук Оренбургской области                                            </t>
  </si>
  <si>
    <t xml:space="preserve">Муниципальная программа "Доступная среда в городе Бузулуке" </t>
  </si>
  <si>
    <t xml:space="preserve">Муниципальная программа «Формирование современной городской среды в городе Бузулуке»   </t>
  </si>
  <si>
    <t>Муниципальная программа «Укрепление межнациональных отношений, профилактика терроризма и экстремизма в городе Бузулуке»</t>
  </si>
  <si>
    <t>Муниципальная программа «Реализация муниципальной политики города Бузулука»</t>
  </si>
  <si>
    <t xml:space="preserve">Муниципальная программа «Энергосбережение и повышение энергетической эффективности города Бузулука» </t>
  </si>
  <si>
    <t xml:space="preserve">Муниципальная программа «Информирование населения о деятельности органов местного самоуправления города Бузулука» </t>
  </si>
  <si>
    <t xml:space="preserve">Муниципальная программа "Комплексные меры противодействия злоупотреблению наркотиками и их незаконному обороту в городе Бузулуке" </t>
  </si>
  <si>
    <t>16.1</t>
  </si>
  <si>
    <t xml:space="preserve">Подпрограмма 1«Реализация полномочий администрации города Бузулука» </t>
  </si>
  <si>
    <t>16.2</t>
  </si>
  <si>
    <t xml:space="preserve">Подпрограмма 2  «Осуществление бюджетного учета и отчетности, материально-технического, административного, транспортного и хозяйственного обеспечения деятельности органов местного самоуправления муниципального образования город Бузулук Оренбургской области» </t>
  </si>
  <si>
    <t>16.3</t>
  </si>
  <si>
    <t xml:space="preserve">Подпрограмма 3 «Развитие муниципальной службы в городе Бузулуке» </t>
  </si>
  <si>
    <t xml:space="preserve">Муниципальная программа "Обеспечение жильем молодых семей в городе Бузулуке" 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</si>
  <si>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области"</t>
  </si>
  <si>
    <t>процент освоения (%)</t>
  </si>
  <si>
    <t>за январь -декабрь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</si>
</sst>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164" fontId="3" fillId="0" borderId="0" xfId="0" applyNumberFormat="1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164" fontId="0" fillId="0" borderId="0" xfId="0" applyNumberFormat="1"/>
    <xf numFmtId="49" fontId="1" fillId="0" borderId="3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7" fillId="0" borderId="3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left" vertical="center"/>
    </xf>
    <xf numFmtId="49" fontId="1" fillId="0" borderId="3" xfId="0" applyNumberFormat="1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top" wrapText="1"/>
    </xf>
    <xf numFmtId="49" fontId="10" fillId="0" borderId="3" xfId="0" applyNumberFormat="1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49" fontId="10" fillId="0" borderId="3" xfId="0" applyNumberFormat="1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49" fontId="8" fillId="0" borderId="3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vertical="top" wrapText="1"/>
    </xf>
    <xf numFmtId="0" fontId="8" fillId="0" borderId="1" xfId="0" applyFont="1" applyFill="1" applyBorder="1" applyAlignment="1">
      <alignment horizontal="left"/>
    </xf>
    <xf numFmtId="49" fontId="8" fillId="0" borderId="3" xfId="0" applyNumberFormat="1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left" wrapText="1"/>
    </xf>
    <xf numFmtId="0" fontId="9" fillId="0" borderId="0" xfId="0" applyFont="1" applyFill="1" applyAlignment="1">
      <alignment horizontal="left" vertical="top" wrapText="1"/>
    </xf>
    <xf numFmtId="164" fontId="9" fillId="0" borderId="3" xfId="0" applyNumberFormat="1" applyFont="1" applyFill="1" applyBorder="1" applyAlignment="1" applyProtection="1">
      <alignment horizontal="center" vertical="center"/>
      <protection locked="0"/>
    </xf>
    <xf numFmtId="164" fontId="9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164" fontId="14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horizontal="center" vertical="center"/>
    </xf>
    <xf numFmtId="164" fontId="13" fillId="0" borderId="6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left"/>
    </xf>
    <xf numFmtId="164" fontId="9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34"/>
  <sheetViews>
    <sheetView tabSelected="1" zoomScale="110" zoomScaleNormal="110" workbookViewId="0">
      <selection activeCell="B2" sqref="B2:E2"/>
    </sheetView>
  </sheetViews>
  <sheetFormatPr defaultRowHeight="14.4" x14ac:dyDescent="0.3"/>
  <cols>
    <col min="1" max="1" width="9.5546875" customWidth="1"/>
    <col min="2" max="2" width="45.88671875" customWidth="1"/>
    <col min="3" max="3" width="20.109375" style="5" customWidth="1"/>
    <col min="4" max="4" width="21.6640625" style="5" customWidth="1"/>
    <col min="5" max="5" width="25" style="5" customWidth="1"/>
    <col min="6" max="6" width="13" customWidth="1"/>
    <col min="7" max="7" width="9.6640625" bestFit="1" customWidth="1"/>
  </cols>
  <sheetData>
    <row r="2" spans="1:8" ht="61.5" customHeight="1" x14ac:dyDescent="0.3">
      <c r="A2" s="1"/>
      <c r="B2" s="56" t="s">
        <v>105</v>
      </c>
      <c r="C2" s="56"/>
      <c r="D2" s="56"/>
      <c r="E2" s="56"/>
    </row>
    <row r="3" spans="1:8" x14ac:dyDescent="0.3">
      <c r="A3" s="7"/>
      <c r="B3" s="2"/>
      <c r="C3" s="3"/>
      <c r="D3" s="3"/>
      <c r="E3" s="4"/>
    </row>
    <row r="4" spans="1:8" ht="18" thickBot="1" x14ac:dyDescent="0.35">
      <c r="A4" s="7"/>
      <c r="B4" s="57" t="s">
        <v>122</v>
      </c>
      <c r="C4" s="57"/>
      <c r="D4" s="57"/>
      <c r="E4" s="57"/>
    </row>
    <row r="5" spans="1:8" ht="15" thickBot="1" x14ac:dyDescent="0.35">
      <c r="A5" s="58" t="s">
        <v>0</v>
      </c>
      <c r="B5" s="59"/>
      <c r="C5" s="59"/>
      <c r="D5" s="60"/>
      <c r="E5" s="8" t="s">
        <v>1</v>
      </c>
    </row>
    <row r="6" spans="1:8" ht="59.25" customHeight="1" thickBot="1" x14ac:dyDescent="0.35">
      <c r="A6" s="9" t="s">
        <v>2</v>
      </c>
      <c r="B6" s="10" t="s">
        <v>3</v>
      </c>
      <c r="C6" s="11" t="s">
        <v>4</v>
      </c>
      <c r="D6" s="11" t="s">
        <v>5</v>
      </c>
      <c r="E6" s="12" t="s">
        <v>121</v>
      </c>
    </row>
    <row r="7" spans="1:8" ht="16.2" thickBot="1" x14ac:dyDescent="0.35">
      <c r="A7" s="13"/>
      <c r="B7" s="14" t="s">
        <v>6</v>
      </c>
      <c r="C7" s="44">
        <f>C8+C9+C10</f>
        <v>2017490.48</v>
      </c>
      <c r="D7" s="44">
        <f>D8+D9+D10</f>
        <v>1993476.88</v>
      </c>
      <c r="E7" s="45">
        <f>D7/C7*100</f>
        <v>98.809729203777948</v>
      </c>
    </row>
    <row r="8" spans="1:8" ht="16.2" thickBot="1" x14ac:dyDescent="0.35">
      <c r="A8" s="13"/>
      <c r="B8" s="15" t="s">
        <v>7</v>
      </c>
      <c r="C8" s="45">
        <f t="shared" ref="C8:D9" si="0">C12+C16+C20+C40+C44+C48+C52+C72+C76+C80+C100+C124+C128+C140+C156+C176+C180+C184+C196+C200+C204</f>
        <v>86457.579999999987</v>
      </c>
      <c r="D8" s="61">
        <f t="shared" si="0"/>
        <v>86457.59</v>
      </c>
      <c r="E8" s="45">
        <f t="shared" ref="E8:E71" si="1">D8/C8*100</f>
        <v>100.00001156636584</v>
      </c>
    </row>
    <row r="9" spans="1:8" ht="16.2" thickBot="1" x14ac:dyDescent="0.35">
      <c r="A9" s="13"/>
      <c r="B9" s="15" t="s">
        <v>8</v>
      </c>
      <c r="C9" s="45">
        <f t="shared" si="0"/>
        <v>835689.8</v>
      </c>
      <c r="D9" s="45">
        <f t="shared" si="0"/>
        <v>825702.19</v>
      </c>
      <c r="E9" s="45">
        <f t="shared" si="1"/>
        <v>98.804866351126932</v>
      </c>
    </row>
    <row r="10" spans="1:8" ht="16.2" thickBot="1" x14ac:dyDescent="0.35">
      <c r="A10" s="13"/>
      <c r="B10" s="15" t="s">
        <v>9</v>
      </c>
      <c r="C10" s="45">
        <f>C14+C18+C22+C42+C46+C50+C54+C74+C78+C82+C102+C126+C130+C142+C158+C178+C182+C186+C198+C202+C206</f>
        <v>1095343.0999999999</v>
      </c>
      <c r="D10" s="45">
        <f>D14+D18+D22+D42+D46+D50+D54+D74+D78+D82+D102+D126+D130+D142+D158+D178+D182+D186+D198+D202+D206</f>
        <v>1081317.1000000001</v>
      </c>
      <c r="E10" s="45">
        <f t="shared" si="1"/>
        <v>98.71948798508889</v>
      </c>
      <c r="F10" s="5"/>
      <c r="G10" s="5"/>
      <c r="H10" s="5"/>
    </row>
    <row r="11" spans="1:8" ht="47.4" thickBot="1" x14ac:dyDescent="0.35">
      <c r="A11" s="16" t="s">
        <v>53</v>
      </c>
      <c r="B11" s="38" t="s">
        <v>106</v>
      </c>
      <c r="C11" s="45">
        <f>C12+C13+C14</f>
        <v>62.4</v>
      </c>
      <c r="D11" s="45">
        <f>D12+D13+D14</f>
        <v>62.4</v>
      </c>
      <c r="E11" s="45">
        <f t="shared" si="1"/>
        <v>100</v>
      </c>
    </row>
    <row r="12" spans="1:8" ht="16.8" thickBot="1" x14ac:dyDescent="0.35">
      <c r="A12" s="17"/>
      <c r="B12" s="14" t="s">
        <v>7</v>
      </c>
      <c r="C12" s="45">
        <v>0</v>
      </c>
      <c r="D12" s="45">
        <v>0</v>
      </c>
      <c r="E12" s="45">
        <v>0</v>
      </c>
    </row>
    <row r="13" spans="1:8" ht="16.8" thickBot="1" x14ac:dyDescent="0.35">
      <c r="A13" s="17"/>
      <c r="B13" s="14" t="s">
        <v>8</v>
      </c>
      <c r="C13" s="45">
        <v>0</v>
      </c>
      <c r="D13" s="45">
        <v>0</v>
      </c>
      <c r="E13" s="45">
        <v>0</v>
      </c>
    </row>
    <row r="14" spans="1:8" ht="16.8" thickBot="1" x14ac:dyDescent="0.35">
      <c r="A14" s="17"/>
      <c r="B14" s="14" t="s">
        <v>9</v>
      </c>
      <c r="C14" s="45">
        <v>62.4</v>
      </c>
      <c r="D14" s="45">
        <v>62.4</v>
      </c>
      <c r="E14" s="45">
        <f>D14/C14*100</f>
        <v>100</v>
      </c>
    </row>
    <row r="15" spans="1:8" ht="63" thickBot="1" x14ac:dyDescent="0.35">
      <c r="A15" s="16" t="s">
        <v>54</v>
      </c>
      <c r="B15" s="39" t="s">
        <v>111</v>
      </c>
      <c r="C15" s="45">
        <f>C16+C17+C18</f>
        <v>2872</v>
      </c>
      <c r="D15" s="45">
        <f>D16+D17+D18</f>
        <v>2868.3</v>
      </c>
      <c r="E15" s="45">
        <f t="shared" si="1"/>
        <v>99.871169916434539</v>
      </c>
    </row>
    <row r="16" spans="1:8" ht="16.2" thickBot="1" x14ac:dyDescent="0.35">
      <c r="A16" s="16"/>
      <c r="B16" s="14" t="s">
        <v>7</v>
      </c>
      <c r="C16" s="45">
        <v>0</v>
      </c>
      <c r="D16" s="45">
        <v>0</v>
      </c>
      <c r="E16" s="45">
        <v>0</v>
      </c>
    </row>
    <row r="17" spans="1:5" ht="16.2" thickBot="1" x14ac:dyDescent="0.35">
      <c r="A17" s="16"/>
      <c r="B17" s="14" t="s">
        <v>8</v>
      </c>
      <c r="C17" s="45">
        <v>0</v>
      </c>
      <c r="D17" s="45">
        <v>0</v>
      </c>
      <c r="E17" s="45">
        <v>0</v>
      </c>
    </row>
    <row r="18" spans="1:5" ht="16.2" thickBot="1" x14ac:dyDescent="0.35">
      <c r="A18" s="16"/>
      <c r="B18" s="14" t="s">
        <v>9</v>
      </c>
      <c r="C18" s="45">
        <v>2872</v>
      </c>
      <c r="D18" s="45">
        <v>2868.3</v>
      </c>
      <c r="E18" s="45">
        <f t="shared" si="1"/>
        <v>99.871169916434539</v>
      </c>
    </row>
    <row r="19" spans="1:5" ht="63" thickBot="1" x14ac:dyDescent="0.35">
      <c r="A19" s="40" t="s">
        <v>14</v>
      </c>
      <c r="B19" s="38" t="s">
        <v>62</v>
      </c>
      <c r="C19" s="45">
        <f>C20+C21+C22</f>
        <v>246072.5</v>
      </c>
      <c r="D19" s="45">
        <f>D20+D21+D22</f>
        <v>241034.7</v>
      </c>
      <c r="E19" s="45">
        <f t="shared" si="1"/>
        <v>97.952717187007892</v>
      </c>
    </row>
    <row r="20" spans="1:5" ht="16.2" thickBot="1" x14ac:dyDescent="0.35">
      <c r="A20" s="18"/>
      <c r="B20" s="14" t="s">
        <v>7</v>
      </c>
      <c r="C20" s="45">
        <f t="shared" ref="C20:D22" si="2">C24+C28+C32+C36</f>
        <v>0</v>
      </c>
      <c r="D20" s="45">
        <f t="shared" si="2"/>
        <v>0</v>
      </c>
      <c r="E20" s="45">
        <v>0</v>
      </c>
    </row>
    <row r="21" spans="1:5" ht="16.2" thickBot="1" x14ac:dyDescent="0.35">
      <c r="A21" s="18"/>
      <c r="B21" s="14" t="s">
        <v>8</v>
      </c>
      <c r="C21" s="45">
        <f t="shared" si="2"/>
        <v>0</v>
      </c>
      <c r="D21" s="45">
        <f t="shared" si="2"/>
        <v>0</v>
      </c>
      <c r="E21" s="45">
        <v>0</v>
      </c>
    </row>
    <row r="22" spans="1:5" ht="16.2" thickBot="1" x14ac:dyDescent="0.35">
      <c r="A22" s="18"/>
      <c r="B22" s="14" t="s">
        <v>9</v>
      </c>
      <c r="C22" s="45">
        <f t="shared" si="2"/>
        <v>246072.5</v>
      </c>
      <c r="D22" s="45">
        <f t="shared" si="2"/>
        <v>241034.7</v>
      </c>
      <c r="E22" s="45">
        <f t="shared" si="1"/>
        <v>97.952717187007892</v>
      </c>
    </row>
    <row r="23" spans="1:5" ht="33.75" customHeight="1" thickBot="1" x14ac:dyDescent="0.35">
      <c r="A23" s="19" t="s">
        <v>15</v>
      </c>
      <c r="B23" s="20" t="s">
        <v>63</v>
      </c>
      <c r="C23" s="46">
        <f>C24+C25+C26</f>
        <v>111190.1</v>
      </c>
      <c r="D23" s="46">
        <f>D24+D25+D26</f>
        <v>106410.6</v>
      </c>
      <c r="E23" s="46">
        <f t="shared" si="1"/>
        <v>95.701505799527126</v>
      </c>
    </row>
    <row r="24" spans="1:5" ht="16.2" thickBot="1" x14ac:dyDescent="0.35">
      <c r="A24" s="21"/>
      <c r="B24" s="15" t="s">
        <v>7</v>
      </c>
      <c r="C24" s="46">
        <v>0</v>
      </c>
      <c r="D24" s="46">
        <v>0</v>
      </c>
      <c r="E24" s="46">
        <v>0</v>
      </c>
    </row>
    <row r="25" spans="1:5" ht="16.2" thickBot="1" x14ac:dyDescent="0.35">
      <c r="A25" s="21"/>
      <c r="B25" s="15" t="s">
        <v>8</v>
      </c>
      <c r="C25" s="46">
        <v>0</v>
      </c>
      <c r="D25" s="46">
        <v>0</v>
      </c>
      <c r="E25" s="46">
        <v>0</v>
      </c>
    </row>
    <row r="26" spans="1:5" ht="16.2" thickBot="1" x14ac:dyDescent="0.35">
      <c r="A26" s="21"/>
      <c r="B26" s="15" t="s">
        <v>9</v>
      </c>
      <c r="C26" s="46">
        <v>111190.1</v>
      </c>
      <c r="D26" s="46">
        <v>106410.6</v>
      </c>
      <c r="E26" s="46">
        <f t="shared" si="1"/>
        <v>95.701505799527126</v>
      </c>
    </row>
    <row r="27" spans="1:5" ht="31.8" thickBot="1" x14ac:dyDescent="0.35">
      <c r="A27" s="19" t="s">
        <v>16</v>
      </c>
      <c r="B27" s="22" t="s">
        <v>64</v>
      </c>
      <c r="C27" s="46">
        <f>C28+C29+C30</f>
        <v>100</v>
      </c>
      <c r="D27" s="46">
        <f>D28+D29+D30</f>
        <v>99.4</v>
      </c>
      <c r="E27" s="46">
        <f t="shared" si="1"/>
        <v>99.4</v>
      </c>
    </row>
    <row r="28" spans="1:5" ht="16.2" thickBot="1" x14ac:dyDescent="0.35">
      <c r="A28" s="23"/>
      <c r="B28" s="15" t="s">
        <v>7</v>
      </c>
      <c r="C28" s="46">
        <v>0</v>
      </c>
      <c r="D28" s="46">
        <v>0</v>
      </c>
      <c r="E28" s="46">
        <v>0</v>
      </c>
    </row>
    <row r="29" spans="1:5" ht="16.2" thickBot="1" x14ac:dyDescent="0.35">
      <c r="A29" s="23"/>
      <c r="B29" s="15" t="s">
        <v>8</v>
      </c>
      <c r="C29" s="46">
        <v>0</v>
      </c>
      <c r="D29" s="46">
        <v>0</v>
      </c>
      <c r="E29" s="46">
        <v>0</v>
      </c>
    </row>
    <row r="30" spans="1:5" ht="16.2" thickBot="1" x14ac:dyDescent="0.35">
      <c r="A30" s="23"/>
      <c r="B30" s="15" t="s">
        <v>9</v>
      </c>
      <c r="C30" s="46">
        <v>100</v>
      </c>
      <c r="D30" s="46">
        <v>99.4</v>
      </c>
      <c r="E30" s="46">
        <f>D30/C30*100</f>
        <v>99.4</v>
      </c>
    </row>
    <row r="31" spans="1:5" ht="47.4" thickBot="1" x14ac:dyDescent="0.35">
      <c r="A31" s="19" t="s">
        <v>17</v>
      </c>
      <c r="B31" s="24" t="s">
        <v>65</v>
      </c>
      <c r="C31" s="46">
        <f>C32+C33+C34</f>
        <v>14474.6</v>
      </c>
      <c r="D31" s="46">
        <f>D32+D33+D34</f>
        <v>14474.6</v>
      </c>
      <c r="E31" s="46">
        <f>D31/C31*100</f>
        <v>100</v>
      </c>
    </row>
    <row r="32" spans="1:5" ht="16.2" thickBot="1" x14ac:dyDescent="0.35">
      <c r="A32" s="23"/>
      <c r="B32" s="15" t="s">
        <v>7</v>
      </c>
      <c r="C32" s="46">
        <v>0</v>
      </c>
      <c r="D32" s="46">
        <v>0</v>
      </c>
      <c r="E32" s="46">
        <v>0</v>
      </c>
    </row>
    <row r="33" spans="1:5" ht="16.2" thickBot="1" x14ac:dyDescent="0.35">
      <c r="A33" s="23"/>
      <c r="B33" s="15" t="s">
        <v>8</v>
      </c>
      <c r="C33" s="46">
        <v>0</v>
      </c>
      <c r="D33" s="46">
        <v>0</v>
      </c>
      <c r="E33" s="46">
        <v>0</v>
      </c>
    </row>
    <row r="34" spans="1:5" ht="16.2" thickBot="1" x14ac:dyDescent="0.35">
      <c r="A34" s="23"/>
      <c r="B34" s="15" t="s">
        <v>9</v>
      </c>
      <c r="C34" s="46">
        <v>14474.6</v>
      </c>
      <c r="D34" s="46">
        <v>14474.6</v>
      </c>
      <c r="E34" s="46">
        <f t="shared" si="1"/>
        <v>100</v>
      </c>
    </row>
    <row r="35" spans="1:5" ht="47.4" thickBot="1" x14ac:dyDescent="0.35">
      <c r="A35" s="6" t="s">
        <v>18</v>
      </c>
      <c r="B35" s="22" t="s">
        <v>66</v>
      </c>
      <c r="C35" s="46">
        <f>C36+C37+C38</f>
        <v>120307.8</v>
      </c>
      <c r="D35" s="46">
        <f>D36+D37+D38</f>
        <v>120050.1</v>
      </c>
      <c r="E35" s="46">
        <f t="shared" si="1"/>
        <v>99.785799424476224</v>
      </c>
    </row>
    <row r="36" spans="1:5" ht="16.2" thickBot="1" x14ac:dyDescent="0.35">
      <c r="A36" s="18"/>
      <c r="B36" s="15" t="s">
        <v>7</v>
      </c>
      <c r="C36" s="46">
        <v>0</v>
      </c>
      <c r="D36" s="46">
        <v>0</v>
      </c>
      <c r="E36" s="46">
        <v>0</v>
      </c>
    </row>
    <row r="37" spans="1:5" ht="16.2" thickBot="1" x14ac:dyDescent="0.35">
      <c r="A37" s="18"/>
      <c r="B37" s="15" t="s">
        <v>8</v>
      </c>
      <c r="C37" s="46">
        <v>0</v>
      </c>
      <c r="D37" s="46">
        <v>0</v>
      </c>
      <c r="E37" s="46">
        <v>0</v>
      </c>
    </row>
    <row r="38" spans="1:5" ht="16.2" thickBot="1" x14ac:dyDescent="0.35">
      <c r="A38" s="18"/>
      <c r="B38" s="15" t="s">
        <v>9</v>
      </c>
      <c r="C38" s="46">
        <v>120307.8</v>
      </c>
      <c r="D38" s="46">
        <v>120050.1</v>
      </c>
      <c r="E38" s="46">
        <f t="shared" si="1"/>
        <v>99.785799424476224</v>
      </c>
    </row>
    <row r="39" spans="1:5" ht="63" thickBot="1" x14ac:dyDescent="0.35">
      <c r="A39" s="18">
        <v>4</v>
      </c>
      <c r="B39" s="25" t="s">
        <v>110</v>
      </c>
      <c r="C39" s="45">
        <f>C40+C41+C42</f>
        <v>29541.599999999999</v>
      </c>
      <c r="D39" s="45">
        <f>D40+D41+D42</f>
        <v>27681.8</v>
      </c>
      <c r="E39" s="45">
        <f t="shared" si="1"/>
        <v>93.704470983291372</v>
      </c>
    </row>
    <row r="40" spans="1:5" ht="16.2" thickBot="1" x14ac:dyDescent="0.35">
      <c r="A40" s="18"/>
      <c r="B40" s="14" t="s">
        <v>7</v>
      </c>
      <c r="C40" s="45">
        <v>0</v>
      </c>
      <c r="D40" s="45">
        <v>0</v>
      </c>
      <c r="E40" s="45">
        <v>0</v>
      </c>
    </row>
    <row r="41" spans="1:5" ht="16.2" thickBot="1" x14ac:dyDescent="0.35">
      <c r="A41" s="18"/>
      <c r="B41" s="14" t="s">
        <v>8</v>
      </c>
      <c r="C41" s="45">
        <v>0</v>
      </c>
      <c r="D41" s="45">
        <v>0</v>
      </c>
      <c r="E41" s="45">
        <v>0</v>
      </c>
    </row>
    <row r="42" spans="1:5" ht="16.2" thickBot="1" x14ac:dyDescent="0.35">
      <c r="A42" s="18"/>
      <c r="B42" s="14" t="s">
        <v>9</v>
      </c>
      <c r="C42" s="45">
        <v>29541.599999999999</v>
      </c>
      <c r="D42" s="45">
        <v>27681.8</v>
      </c>
      <c r="E42" s="45">
        <f t="shared" si="1"/>
        <v>93.704470983291372</v>
      </c>
    </row>
    <row r="43" spans="1:5" ht="47.4" thickBot="1" x14ac:dyDescent="0.35">
      <c r="A43" s="16" t="s">
        <v>19</v>
      </c>
      <c r="B43" s="25" t="s">
        <v>84</v>
      </c>
      <c r="C43" s="45">
        <f>C44+C45+C46</f>
        <v>8151</v>
      </c>
      <c r="D43" s="45">
        <f>D44+D45+D46</f>
        <v>7737.3</v>
      </c>
      <c r="E43" s="45">
        <f t="shared" si="1"/>
        <v>94.924549135075452</v>
      </c>
    </row>
    <row r="44" spans="1:5" ht="16.8" thickBot="1" x14ac:dyDescent="0.35">
      <c r="A44" s="17"/>
      <c r="B44" s="14" t="s">
        <v>7</v>
      </c>
      <c r="C44" s="45">
        <v>0</v>
      </c>
      <c r="D44" s="45">
        <v>0</v>
      </c>
      <c r="E44" s="45">
        <v>0</v>
      </c>
    </row>
    <row r="45" spans="1:5" ht="16.8" thickBot="1" x14ac:dyDescent="0.35">
      <c r="A45" s="17"/>
      <c r="B45" s="14" t="s">
        <v>8</v>
      </c>
      <c r="C45" s="45">
        <v>0</v>
      </c>
      <c r="D45" s="45">
        <v>0</v>
      </c>
      <c r="E45" s="45">
        <v>0</v>
      </c>
    </row>
    <row r="46" spans="1:5" ht="16.8" thickBot="1" x14ac:dyDescent="0.35">
      <c r="A46" s="17"/>
      <c r="B46" s="14" t="s">
        <v>9</v>
      </c>
      <c r="C46" s="45">
        <v>8151</v>
      </c>
      <c r="D46" s="45">
        <v>7737.3</v>
      </c>
      <c r="E46" s="45">
        <f t="shared" si="1"/>
        <v>94.924549135075452</v>
      </c>
    </row>
    <row r="47" spans="1:5" ht="63" thickBot="1" x14ac:dyDescent="0.35">
      <c r="A47" s="26" t="s">
        <v>20</v>
      </c>
      <c r="B47" s="25" t="s">
        <v>112</v>
      </c>
      <c r="C47" s="45">
        <f>C48+C49+C50</f>
        <v>141.1</v>
      </c>
      <c r="D47" s="45">
        <f>D48+D49+D50</f>
        <v>141.1</v>
      </c>
      <c r="E47" s="45">
        <f t="shared" si="1"/>
        <v>100</v>
      </c>
    </row>
    <row r="48" spans="1:5" ht="16.2" thickBot="1" x14ac:dyDescent="0.35">
      <c r="A48" s="21"/>
      <c r="B48" s="14" t="s">
        <v>7</v>
      </c>
      <c r="C48" s="45">
        <v>0</v>
      </c>
      <c r="D48" s="45">
        <v>0</v>
      </c>
      <c r="E48" s="45">
        <v>0</v>
      </c>
    </row>
    <row r="49" spans="1:5" ht="16.2" thickBot="1" x14ac:dyDescent="0.35">
      <c r="A49" s="21"/>
      <c r="B49" s="14" t="s">
        <v>8</v>
      </c>
      <c r="C49" s="45">
        <v>0</v>
      </c>
      <c r="D49" s="45">
        <v>0</v>
      </c>
      <c r="E49" s="45">
        <v>0</v>
      </c>
    </row>
    <row r="50" spans="1:5" ht="16.2" thickBot="1" x14ac:dyDescent="0.35">
      <c r="A50" s="21"/>
      <c r="B50" s="14" t="s">
        <v>9</v>
      </c>
      <c r="C50" s="45">
        <v>141.1</v>
      </c>
      <c r="D50" s="45">
        <v>141.1</v>
      </c>
      <c r="E50" s="45">
        <f t="shared" si="1"/>
        <v>100</v>
      </c>
    </row>
    <row r="51" spans="1:5" ht="63" thickBot="1" x14ac:dyDescent="0.35">
      <c r="A51" s="26" t="s">
        <v>21</v>
      </c>
      <c r="B51" s="39" t="s">
        <v>85</v>
      </c>
      <c r="C51" s="45">
        <f>C52+C53+C54</f>
        <v>202934.1</v>
      </c>
      <c r="D51" s="45">
        <f>D52+D53+D54</f>
        <v>202661.89000000004</v>
      </c>
      <c r="E51" s="45">
        <f t="shared" si="1"/>
        <v>99.865862858928111</v>
      </c>
    </row>
    <row r="52" spans="1:5" ht="16.2" thickBot="1" x14ac:dyDescent="0.35">
      <c r="A52" s="21"/>
      <c r="B52" s="14" t="s">
        <v>7</v>
      </c>
      <c r="C52" s="45">
        <f>C56+C60+C64+C68</f>
        <v>20752.5</v>
      </c>
      <c r="D52" s="45">
        <f>D56+D60+D64+D68</f>
        <v>20752.5</v>
      </c>
      <c r="E52" s="45">
        <v>0</v>
      </c>
    </row>
    <row r="53" spans="1:5" ht="16.2" thickBot="1" x14ac:dyDescent="0.35">
      <c r="A53" s="21"/>
      <c r="B53" s="14" t="s">
        <v>8</v>
      </c>
      <c r="C53" s="45">
        <f>C57+C61+C65+C69</f>
        <v>848.3</v>
      </c>
      <c r="D53" s="45">
        <f t="shared" ref="D53" si="3">D57+D61+D65+D69</f>
        <v>848.29</v>
      </c>
      <c r="E53" s="45">
        <v>0</v>
      </c>
    </row>
    <row r="54" spans="1:5" ht="16.2" thickBot="1" x14ac:dyDescent="0.35">
      <c r="A54" s="21"/>
      <c r="B54" s="14" t="s">
        <v>9</v>
      </c>
      <c r="C54" s="45">
        <f>C58+C62+C66+C70</f>
        <v>181333.30000000002</v>
      </c>
      <c r="D54" s="45">
        <f>D58+D62+D66+D70</f>
        <v>181061.10000000003</v>
      </c>
      <c r="E54" s="45">
        <f>D54/C54*100</f>
        <v>99.849889678288548</v>
      </c>
    </row>
    <row r="55" spans="1:5" ht="16.2" thickBot="1" x14ac:dyDescent="0.35">
      <c r="A55" s="19" t="s">
        <v>10</v>
      </c>
      <c r="B55" s="22" t="s">
        <v>86</v>
      </c>
      <c r="C55" s="46">
        <f>C56+C57+C58</f>
        <v>88249.8</v>
      </c>
      <c r="D55" s="46">
        <f>D56+D57+D58</f>
        <v>88187.790000000008</v>
      </c>
      <c r="E55" s="46">
        <f t="shared" si="1"/>
        <v>99.929733551804091</v>
      </c>
    </row>
    <row r="56" spans="1:5" ht="16.2" thickBot="1" x14ac:dyDescent="0.35">
      <c r="A56" s="21"/>
      <c r="B56" s="15" t="s">
        <v>7</v>
      </c>
      <c r="C56" s="46">
        <v>22.5</v>
      </c>
      <c r="D56" s="46">
        <v>22.5</v>
      </c>
      <c r="E56" s="46">
        <v>0</v>
      </c>
    </row>
    <row r="57" spans="1:5" ht="16.2" thickBot="1" x14ac:dyDescent="0.35">
      <c r="A57" s="21"/>
      <c r="B57" s="15" t="s">
        <v>8</v>
      </c>
      <c r="C57" s="46">
        <v>15</v>
      </c>
      <c r="D57" s="46">
        <v>14.99</v>
      </c>
      <c r="E57" s="46">
        <v>0</v>
      </c>
    </row>
    <row r="58" spans="1:5" ht="16.2" thickBot="1" x14ac:dyDescent="0.35">
      <c r="A58" s="21"/>
      <c r="B58" s="15" t="s">
        <v>9</v>
      </c>
      <c r="C58" s="46">
        <v>88212.3</v>
      </c>
      <c r="D58" s="46">
        <v>88150.3</v>
      </c>
      <c r="E58" s="46">
        <f t="shared" si="1"/>
        <v>99.929715017066783</v>
      </c>
    </row>
    <row r="59" spans="1:5" ht="31.8" thickBot="1" x14ac:dyDescent="0.35">
      <c r="A59" s="19" t="s">
        <v>11</v>
      </c>
      <c r="B59" s="22" t="s">
        <v>87</v>
      </c>
      <c r="C59" s="46">
        <f>C60+C61+C62</f>
        <v>89977.600000000006</v>
      </c>
      <c r="D59" s="46">
        <f>D60+D61+D62</f>
        <v>89795.400000000009</v>
      </c>
      <c r="E59" s="46">
        <f t="shared" si="1"/>
        <v>99.797505156839037</v>
      </c>
    </row>
    <row r="60" spans="1:5" ht="16.2" thickBot="1" x14ac:dyDescent="0.35">
      <c r="A60" s="21"/>
      <c r="B60" s="15" t="s">
        <v>7</v>
      </c>
      <c r="C60" s="46">
        <v>20730</v>
      </c>
      <c r="D60" s="46">
        <v>20730</v>
      </c>
      <c r="E60" s="46">
        <v>0</v>
      </c>
    </row>
    <row r="61" spans="1:5" ht="16.2" thickBot="1" x14ac:dyDescent="0.35">
      <c r="A61" s="21"/>
      <c r="B61" s="15" t="s">
        <v>8</v>
      </c>
      <c r="C61" s="46">
        <v>833.3</v>
      </c>
      <c r="D61" s="46">
        <v>833.3</v>
      </c>
      <c r="E61" s="46">
        <v>0</v>
      </c>
    </row>
    <row r="62" spans="1:5" ht="16.2" thickBot="1" x14ac:dyDescent="0.35">
      <c r="A62" s="21"/>
      <c r="B62" s="15" t="s">
        <v>9</v>
      </c>
      <c r="C62" s="46">
        <v>68414.3</v>
      </c>
      <c r="D62" s="46">
        <v>68232.100000000006</v>
      </c>
      <c r="E62" s="46">
        <f t="shared" si="1"/>
        <v>99.733681408711334</v>
      </c>
    </row>
    <row r="63" spans="1:5" ht="16.2" thickBot="1" x14ac:dyDescent="0.35">
      <c r="A63" s="19" t="s">
        <v>12</v>
      </c>
      <c r="B63" s="22" t="s">
        <v>88</v>
      </c>
      <c r="C63" s="46">
        <f>C64+C65+C66</f>
        <v>1700.7</v>
      </c>
      <c r="D63" s="46">
        <f>D64+D65+D66</f>
        <v>1699</v>
      </c>
      <c r="E63" s="46">
        <f t="shared" si="1"/>
        <v>99.900041159522544</v>
      </c>
    </row>
    <row r="64" spans="1:5" ht="16.2" thickBot="1" x14ac:dyDescent="0.35">
      <c r="A64" s="21"/>
      <c r="B64" s="15" t="s">
        <v>7</v>
      </c>
      <c r="C64" s="46">
        <v>0</v>
      </c>
      <c r="D64" s="46">
        <v>0</v>
      </c>
      <c r="E64" s="46">
        <v>0</v>
      </c>
    </row>
    <row r="65" spans="1:5" ht="16.2" thickBot="1" x14ac:dyDescent="0.35">
      <c r="A65" s="21"/>
      <c r="B65" s="15" t="s">
        <v>8</v>
      </c>
      <c r="C65" s="46">
        <v>0</v>
      </c>
      <c r="D65" s="46">
        <v>0</v>
      </c>
      <c r="E65" s="46">
        <v>0</v>
      </c>
    </row>
    <row r="66" spans="1:5" ht="16.2" thickBot="1" x14ac:dyDescent="0.35">
      <c r="A66" s="21"/>
      <c r="B66" s="15" t="s">
        <v>9</v>
      </c>
      <c r="C66" s="46">
        <v>1700.7</v>
      </c>
      <c r="D66" s="46">
        <v>1699</v>
      </c>
      <c r="E66" s="46">
        <f t="shared" si="1"/>
        <v>99.900041159522544</v>
      </c>
    </row>
    <row r="67" spans="1:5" ht="72.75" customHeight="1" thickBot="1" x14ac:dyDescent="0.35">
      <c r="A67" s="19" t="s">
        <v>13</v>
      </c>
      <c r="B67" s="20" t="s">
        <v>89</v>
      </c>
      <c r="C67" s="46">
        <f>C68+C69+C70</f>
        <v>23006</v>
      </c>
      <c r="D67" s="46">
        <f>D68+D69+D70</f>
        <v>22979.7</v>
      </c>
      <c r="E67" s="46">
        <f t="shared" si="1"/>
        <v>99.88568199600104</v>
      </c>
    </row>
    <row r="68" spans="1:5" ht="16.2" thickBot="1" x14ac:dyDescent="0.35">
      <c r="A68" s="21"/>
      <c r="B68" s="15" t="s">
        <v>7</v>
      </c>
      <c r="C68" s="46">
        <v>0</v>
      </c>
      <c r="D68" s="46">
        <v>0</v>
      </c>
      <c r="E68" s="46">
        <v>0</v>
      </c>
    </row>
    <row r="69" spans="1:5" ht="16.2" thickBot="1" x14ac:dyDescent="0.35">
      <c r="A69" s="21"/>
      <c r="B69" s="15" t="s">
        <v>8</v>
      </c>
      <c r="C69" s="46">
        <v>0</v>
      </c>
      <c r="D69" s="46">
        <v>0</v>
      </c>
      <c r="E69" s="46">
        <v>0</v>
      </c>
    </row>
    <row r="70" spans="1:5" ht="16.2" thickBot="1" x14ac:dyDescent="0.35">
      <c r="A70" s="21"/>
      <c r="B70" s="15" t="s">
        <v>9</v>
      </c>
      <c r="C70" s="46">
        <v>23006</v>
      </c>
      <c r="D70" s="46">
        <v>22979.7</v>
      </c>
      <c r="E70" s="46">
        <f>D70/C70*100</f>
        <v>99.88568199600104</v>
      </c>
    </row>
    <row r="71" spans="1:5" ht="47.4" thickBot="1" x14ac:dyDescent="0.35">
      <c r="A71" s="16" t="s">
        <v>22</v>
      </c>
      <c r="B71" s="38" t="s">
        <v>90</v>
      </c>
      <c r="C71" s="45">
        <f>C72+C73+C74</f>
        <v>11220.5</v>
      </c>
      <c r="D71" s="45">
        <f>D72+D73+D74</f>
        <v>11165.2</v>
      </c>
      <c r="E71" s="45">
        <f t="shared" si="1"/>
        <v>99.507152087696639</v>
      </c>
    </row>
    <row r="72" spans="1:5" ht="16.8" thickBot="1" x14ac:dyDescent="0.35">
      <c r="A72" s="17"/>
      <c r="B72" s="14" t="s">
        <v>7</v>
      </c>
      <c r="C72" s="45">
        <v>0</v>
      </c>
      <c r="D72" s="45">
        <v>0</v>
      </c>
      <c r="E72" s="45">
        <v>0</v>
      </c>
    </row>
    <row r="73" spans="1:5" ht="16.8" thickBot="1" x14ac:dyDescent="0.35">
      <c r="A73" s="17"/>
      <c r="B73" s="27" t="s">
        <v>8</v>
      </c>
      <c r="C73" s="47">
        <v>0</v>
      </c>
      <c r="D73" s="47">
        <v>0</v>
      </c>
      <c r="E73" s="45">
        <v>0</v>
      </c>
    </row>
    <row r="74" spans="1:5" ht="16.8" thickBot="1" x14ac:dyDescent="0.35">
      <c r="A74" s="17"/>
      <c r="B74" s="14" t="s">
        <v>9</v>
      </c>
      <c r="C74" s="45">
        <v>11220.5</v>
      </c>
      <c r="D74" s="45">
        <v>11165.2</v>
      </c>
      <c r="E74" s="45">
        <f>D74/C74*100</f>
        <v>99.507152087696639</v>
      </c>
    </row>
    <row r="75" spans="1:5" ht="47.4" thickBot="1" x14ac:dyDescent="0.35">
      <c r="A75" s="16" t="s">
        <v>55</v>
      </c>
      <c r="B75" s="41" t="s">
        <v>119</v>
      </c>
      <c r="C75" s="48">
        <f>C76+C77+C78</f>
        <v>7812.6999999999989</v>
      </c>
      <c r="D75" s="48">
        <f>D76+D77+D78</f>
        <v>7812.6999999999989</v>
      </c>
      <c r="E75" s="45">
        <f t="shared" ref="E75:E135" si="4">D75/C75*100</f>
        <v>100</v>
      </c>
    </row>
    <row r="76" spans="1:5" ht="16.8" thickBot="1" x14ac:dyDescent="0.35">
      <c r="A76" s="17"/>
      <c r="B76" s="14" t="s">
        <v>7</v>
      </c>
      <c r="C76" s="55">
        <v>1463.6</v>
      </c>
      <c r="D76" s="45">
        <v>1463.6</v>
      </c>
      <c r="E76" s="45">
        <f t="shared" si="4"/>
        <v>100</v>
      </c>
    </row>
    <row r="77" spans="1:5" ht="16.8" thickBot="1" x14ac:dyDescent="0.35">
      <c r="A77" s="17"/>
      <c r="B77" s="14" t="s">
        <v>8</v>
      </c>
      <c r="C77" s="45">
        <v>3435.7</v>
      </c>
      <c r="D77" s="45">
        <v>3435.7</v>
      </c>
      <c r="E77" s="45">
        <f t="shared" si="4"/>
        <v>100</v>
      </c>
    </row>
    <row r="78" spans="1:5" ht="16.8" thickBot="1" x14ac:dyDescent="0.35">
      <c r="A78" s="17"/>
      <c r="B78" s="14" t="s">
        <v>9</v>
      </c>
      <c r="C78" s="45">
        <v>2913.4</v>
      </c>
      <c r="D78" s="45">
        <v>2913.4</v>
      </c>
      <c r="E78" s="45">
        <f t="shared" si="4"/>
        <v>100</v>
      </c>
    </row>
    <row r="79" spans="1:5" ht="31.8" thickBot="1" x14ac:dyDescent="0.35">
      <c r="A79" s="16" t="s">
        <v>23</v>
      </c>
      <c r="B79" s="25" t="s">
        <v>91</v>
      </c>
      <c r="C79" s="45">
        <f>C80+C81+C82</f>
        <v>1058168.2</v>
      </c>
      <c r="D79" s="45">
        <f>D80+D81+D82</f>
        <v>1053935.2</v>
      </c>
      <c r="E79" s="45">
        <f t="shared" si="4"/>
        <v>99.599969078639859</v>
      </c>
    </row>
    <row r="80" spans="1:5" ht="16.2" thickBot="1" x14ac:dyDescent="0.35">
      <c r="A80" s="28"/>
      <c r="B80" s="14" t="s">
        <v>7</v>
      </c>
      <c r="C80" s="45">
        <f t="shared" ref="C80:D82" si="5">C84+C88+C92+C96</f>
        <v>25004.799999999999</v>
      </c>
      <c r="D80" s="45">
        <f t="shared" si="5"/>
        <v>25004.799999999999</v>
      </c>
      <c r="E80" s="45">
        <f t="shared" si="4"/>
        <v>100</v>
      </c>
    </row>
    <row r="81" spans="1:5" ht="16.2" thickBot="1" x14ac:dyDescent="0.35">
      <c r="A81" s="28"/>
      <c r="B81" s="14" t="s">
        <v>8</v>
      </c>
      <c r="C81" s="45">
        <f>C85+C89+C93+C97</f>
        <v>680894</v>
      </c>
      <c r="D81" s="45">
        <f>D85+D89+D93+D97</f>
        <v>677769.6</v>
      </c>
      <c r="E81" s="45">
        <f t="shared" si="4"/>
        <v>99.541132687319902</v>
      </c>
    </row>
    <row r="82" spans="1:5" ht="16.2" thickBot="1" x14ac:dyDescent="0.35">
      <c r="A82" s="28"/>
      <c r="B82" s="14" t="s">
        <v>9</v>
      </c>
      <c r="C82" s="45">
        <f>C86+C90+C94+C98</f>
        <v>352269.39999999997</v>
      </c>
      <c r="D82" s="45">
        <f t="shared" si="5"/>
        <v>351160.8</v>
      </c>
      <c r="E82" s="45">
        <f t="shared" si="4"/>
        <v>99.685297672747055</v>
      </c>
    </row>
    <row r="83" spans="1:5" ht="31.8" thickBot="1" x14ac:dyDescent="0.35">
      <c r="A83" s="19" t="s">
        <v>24</v>
      </c>
      <c r="B83" s="29" t="s">
        <v>92</v>
      </c>
      <c r="C83" s="46">
        <f>C84+C85+C86</f>
        <v>993399.89999999991</v>
      </c>
      <c r="D83" s="46">
        <f>D84+D85+D86</f>
        <v>992008.7</v>
      </c>
      <c r="E83" s="46">
        <f t="shared" si="4"/>
        <v>99.859955693573156</v>
      </c>
    </row>
    <row r="84" spans="1:5" ht="16.2" thickBot="1" x14ac:dyDescent="0.35">
      <c r="A84" s="21"/>
      <c r="B84" s="15" t="s">
        <v>7</v>
      </c>
      <c r="C84" s="54">
        <v>24724.2</v>
      </c>
      <c r="D84" s="54">
        <v>24724.2</v>
      </c>
      <c r="E84" s="46">
        <f t="shared" si="4"/>
        <v>100</v>
      </c>
    </row>
    <row r="85" spans="1:5" ht="16.2" thickBot="1" x14ac:dyDescent="0.35">
      <c r="A85" s="21"/>
      <c r="B85" s="15" t="s">
        <v>8</v>
      </c>
      <c r="C85" s="46">
        <v>656005.6</v>
      </c>
      <c r="D85" s="46">
        <v>655176.5</v>
      </c>
      <c r="E85" s="46">
        <f t="shared" si="4"/>
        <v>99.873613883783918</v>
      </c>
    </row>
    <row r="86" spans="1:5" ht="16.2" thickBot="1" x14ac:dyDescent="0.35">
      <c r="A86" s="21"/>
      <c r="B86" s="15" t="s">
        <v>9</v>
      </c>
      <c r="C86" s="46">
        <v>312670.09999999998</v>
      </c>
      <c r="D86" s="46">
        <v>312108</v>
      </c>
      <c r="E86" s="46">
        <f t="shared" si="4"/>
        <v>99.820225854662795</v>
      </c>
    </row>
    <row r="87" spans="1:5" ht="31.8" thickBot="1" x14ac:dyDescent="0.35">
      <c r="A87" s="19" t="s">
        <v>25</v>
      </c>
      <c r="B87" s="29" t="s">
        <v>93</v>
      </c>
      <c r="C87" s="46">
        <f>C88+C89+C90</f>
        <v>27397.3</v>
      </c>
      <c r="D87" s="46">
        <f>D88+D89+D90</f>
        <v>27338.5</v>
      </c>
      <c r="E87" s="46">
        <f t="shared" si="4"/>
        <v>99.785380311198551</v>
      </c>
    </row>
    <row r="88" spans="1:5" ht="16.2" thickBot="1" x14ac:dyDescent="0.35">
      <c r="A88" s="21"/>
      <c r="B88" s="15" t="s">
        <v>7</v>
      </c>
      <c r="C88" s="46">
        <v>0</v>
      </c>
      <c r="D88" s="46">
        <v>0</v>
      </c>
      <c r="E88" s="46">
        <v>0</v>
      </c>
    </row>
    <row r="89" spans="1:5" ht="16.2" thickBot="1" x14ac:dyDescent="0.35">
      <c r="A89" s="21"/>
      <c r="B89" s="15" t="s">
        <v>8</v>
      </c>
      <c r="C89" s="46">
        <v>0</v>
      </c>
      <c r="D89" s="46">
        <v>0</v>
      </c>
      <c r="E89" s="46">
        <v>0</v>
      </c>
    </row>
    <row r="90" spans="1:5" ht="16.2" thickBot="1" x14ac:dyDescent="0.35">
      <c r="A90" s="21"/>
      <c r="B90" s="15" t="s">
        <v>9</v>
      </c>
      <c r="C90" s="46">
        <v>27397.3</v>
      </c>
      <c r="D90" s="46">
        <v>27338.5</v>
      </c>
      <c r="E90" s="46">
        <f t="shared" si="4"/>
        <v>99.785380311198551</v>
      </c>
    </row>
    <row r="91" spans="1:5" ht="94.2" thickBot="1" x14ac:dyDescent="0.35">
      <c r="A91" s="19" t="s">
        <v>26</v>
      </c>
      <c r="B91" s="29" t="s">
        <v>94</v>
      </c>
      <c r="C91" s="46">
        <f>C92+C93+C94</f>
        <v>23757.1</v>
      </c>
      <c r="D91" s="46">
        <f>D92+D93+D94</f>
        <v>20974.199999999997</v>
      </c>
      <c r="E91" s="46">
        <f t="shared" si="4"/>
        <v>88.286028176839764</v>
      </c>
    </row>
    <row r="92" spans="1:5" ht="16.2" thickBot="1" x14ac:dyDescent="0.35">
      <c r="A92" s="21"/>
      <c r="B92" s="15" t="s">
        <v>7</v>
      </c>
      <c r="C92" s="46">
        <v>0</v>
      </c>
      <c r="D92" s="46">
        <v>0</v>
      </c>
      <c r="E92" s="46">
        <v>0</v>
      </c>
    </row>
    <row r="93" spans="1:5" ht="16.2" thickBot="1" x14ac:dyDescent="0.35">
      <c r="A93" s="21"/>
      <c r="B93" s="15" t="s">
        <v>8</v>
      </c>
      <c r="C93" s="46">
        <v>11555.1</v>
      </c>
      <c r="D93" s="46">
        <v>9259.9</v>
      </c>
      <c r="E93" s="46">
        <f t="shared" si="4"/>
        <v>80.136909243537474</v>
      </c>
    </row>
    <row r="94" spans="1:5" ht="16.2" thickBot="1" x14ac:dyDescent="0.35">
      <c r="A94" s="21"/>
      <c r="B94" s="15" t="s">
        <v>9</v>
      </c>
      <c r="C94" s="46">
        <v>12202</v>
      </c>
      <c r="D94" s="46">
        <v>11714.3</v>
      </c>
      <c r="E94" s="46">
        <f t="shared" si="4"/>
        <v>96.003114243566628</v>
      </c>
    </row>
    <row r="95" spans="1:5" ht="63" thickBot="1" x14ac:dyDescent="0.35">
      <c r="A95" s="19" t="s">
        <v>27</v>
      </c>
      <c r="B95" s="30" t="s">
        <v>95</v>
      </c>
      <c r="C95" s="46">
        <f>C96+C97+C98</f>
        <v>13613.9</v>
      </c>
      <c r="D95" s="46">
        <f>D96+D97+D98</f>
        <v>13613.800000000001</v>
      </c>
      <c r="E95" s="46">
        <f t="shared" si="4"/>
        <v>99.999265456628891</v>
      </c>
    </row>
    <row r="96" spans="1:5" ht="16.2" thickBot="1" x14ac:dyDescent="0.35">
      <c r="A96" s="21"/>
      <c r="B96" s="15" t="s">
        <v>7</v>
      </c>
      <c r="C96" s="46">
        <v>280.60000000000002</v>
      </c>
      <c r="D96" s="46">
        <v>280.60000000000002</v>
      </c>
      <c r="E96" s="46">
        <f t="shared" si="4"/>
        <v>100</v>
      </c>
    </row>
    <row r="97" spans="1:5" ht="16.2" thickBot="1" x14ac:dyDescent="0.35">
      <c r="A97" s="21"/>
      <c r="B97" s="15" t="s">
        <v>8</v>
      </c>
      <c r="C97" s="46">
        <v>13333.3</v>
      </c>
      <c r="D97" s="46">
        <v>13333.2</v>
      </c>
      <c r="E97" s="46">
        <f t="shared" si="4"/>
        <v>99.999249998125009</v>
      </c>
    </row>
    <row r="98" spans="1:5" ht="16.2" thickBot="1" x14ac:dyDescent="0.35">
      <c r="A98" s="21"/>
      <c r="B98" s="15" t="s">
        <v>9</v>
      </c>
      <c r="C98" s="46">
        <v>0</v>
      </c>
      <c r="D98" s="46">
        <v>0</v>
      </c>
      <c r="E98" s="46">
        <v>0</v>
      </c>
    </row>
    <row r="99" spans="1:5" ht="63" thickBot="1" x14ac:dyDescent="0.35">
      <c r="A99" s="26" t="s">
        <v>28</v>
      </c>
      <c r="B99" s="39" t="s">
        <v>96</v>
      </c>
      <c r="C99" s="45">
        <f>C100+C101+C102</f>
        <v>46206.5</v>
      </c>
      <c r="D99" s="45">
        <f>D100+D101+D102</f>
        <v>44758.7</v>
      </c>
      <c r="E99" s="45">
        <f t="shared" si="4"/>
        <v>96.86667460205814</v>
      </c>
    </row>
    <row r="100" spans="1:5" ht="16.2" thickBot="1" x14ac:dyDescent="0.35">
      <c r="A100" s="18"/>
      <c r="B100" s="14" t="s">
        <v>7</v>
      </c>
      <c r="C100" s="45">
        <f t="shared" ref="C100:D101" si="6">C104+C108+C112+C116+C120</f>
        <v>3053.7</v>
      </c>
      <c r="D100" s="45">
        <f t="shared" si="6"/>
        <v>3053.7</v>
      </c>
      <c r="E100" s="45">
        <f t="shared" si="4"/>
        <v>100</v>
      </c>
    </row>
    <row r="101" spans="1:5" ht="16.2" thickBot="1" x14ac:dyDescent="0.35">
      <c r="A101" s="18"/>
      <c r="B101" s="14" t="s">
        <v>8</v>
      </c>
      <c r="C101" s="45">
        <f>C105+C109+C113+C117+C121</f>
        <v>32166</v>
      </c>
      <c r="D101" s="45">
        <f t="shared" si="6"/>
        <v>31170.5</v>
      </c>
      <c r="E101" s="45">
        <f t="shared" si="4"/>
        <v>96.90511720450165</v>
      </c>
    </row>
    <row r="102" spans="1:5" ht="16.2" thickBot="1" x14ac:dyDescent="0.35">
      <c r="A102" s="18"/>
      <c r="B102" s="14" t="s">
        <v>9</v>
      </c>
      <c r="C102" s="45">
        <f>C106+C110+C114+C118+C122</f>
        <v>10986.800000000001</v>
      </c>
      <c r="D102" s="45">
        <f>D106+D110+D114+D118+D122</f>
        <v>10534.5</v>
      </c>
      <c r="E102" s="45">
        <f t="shared" si="4"/>
        <v>95.883241708231679</v>
      </c>
    </row>
    <row r="103" spans="1:5" ht="167.25" customHeight="1" thickBot="1" x14ac:dyDescent="0.35">
      <c r="A103" s="19" t="s">
        <v>29</v>
      </c>
      <c r="B103" s="20" t="s">
        <v>97</v>
      </c>
      <c r="C103" s="46">
        <f>C104+C105+C106</f>
        <v>615.6</v>
      </c>
      <c r="D103" s="46">
        <f>D104+D105+D106</f>
        <v>600.4</v>
      </c>
      <c r="E103" s="46">
        <f t="shared" si="4"/>
        <v>97.53086419753086</v>
      </c>
    </row>
    <row r="104" spans="1:5" ht="16.2" thickBot="1" x14ac:dyDescent="0.35">
      <c r="A104" s="18"/>
      <c r="B104" s="15" t="s">
        <v>7</v>
      </c>
      <c r="C104" s="46">
        <v>0</v>
      </c>
      <c r="D104" s="46">
        <v>0</v>
      </c>
      <c r="E104" s="46">
        <v>0</v>
      </c>
    </row>
    <row r="105" spans="1:5" ht="16.2" thickBot="1" x14ac:dyDescent="0.35">
      <c r="A105" s="18"/>
      <c r="B105" s="15" t="s">
        <v>8</v>
      </c>
      <c r="C105" s="46">
        <v>0</v>
      </c>
      <c r="D105" s="46">
        <v>0</v>
      </c>
      <c r="E105" s="46">
        <v>0</v>
      </c>
    </row>
    <row r="106" spans="1:5" ht="16.2" thickBot="1" x14ac:dyDescent="0.35">
      <c r="A106" s="18"/>
      <c r="B106" s="15" t="s">
        <v>9</v>
      </c>
      <c r="C106" s="46">
        <v>615.6</v>
      </c>
      <c r="D106" s="46">
        <v>600.4</v>
      </c>
      <c r="E106" s="46">
        <f t="shared" si="4"/>
        <v>97.53086419753086</v>
      </c>
    </row>
    <row r="107" spans="1:5" ht="47.4" thickBot="1" x14ac:dyDescent="0.35">
      <c r="A107" s="19" t="s">
        <v>30</v>
      </c>
      <c r="B107" s="20" t="s">
        <v>98</v>
      </c>
      <c r="C107" s="46">
        <f>C108+C109+C110</f>
        <v>6569.8</v>
      </c>
      <c r="D107" s="46">
        <f>D108+D109+D110</f>
        <v>6480.2</v>
      </c>
      <c r="E107" s="46">
        <f t="shared" si="4"/>
        <v>98.636183749885831</v>
      </c>
    </row>
    <row r="108" spans="1:5" ht="16.2" thickBot="1" x14ac:dyDescent="0.35">
      <c r="A108" s="23"/>
      <c r="B108" s="15" t="s">
        <v>7</v>
      </c>
      <c r="C108" s="46">
        <v>0</v>
      </c>
      <c r="D108" s="46">
        <v>0</v>
      </c>
      <c r="E108" s="46">
        <v>0</v>
      </c>
    </row>
    <row r="109" spans="1:5" ht="16.2" thickBot="1" x14ac:dyDescent="0.35">
      <c r="A109" s="23"/>
      <c r="B109" s="15" t="s">
        <v>8</v>
      </c>
      <c r="C109" s="46">
        <v>0</v>
      </c>
      <c r="D109" s="46">
        <v>0</v>
      </c>
      <c r="E109" s="46">
        <v>0</v>
      </c>
    </row>
    <row r="110" spans="1:5" ht="16.2" thickBot="1" x14ac:dyDescent="0.35">
      <c r="A110" s="23"/>
      <c r="B110" s="15" t="s">
        <v>9</v>
      </c>
      <c r="C110" s="46">
        <v>6569.8</v>
      </c>
      <c r="D110" s="46">
        <v>6480.2</v>
      </c>
      <c r="E110" s="46">
        <f t="shared" si="4"/>
        <v>98.636183749885831</v>
      </c>
    </row>
    <row r="111" spans="1:5" ht="78.599999999999994" thickBot="1" x14ac:dyDescent="0.35">
      <c r="A111" s="19" t="s">
        <v>31</v>
      </c>
      <c r="B111" s="22" t="s">
        <v>120</v>
      </c>
      <c r="C111" s="46">
        <f>C112+C113+C114</f>
        <v>2404.6999999999998</v>
      </c>
      <c r="D111" s="46">
        <f>D112+D113+D114</f>
        <v>2260.4</v>
      </c>
      <c r="E111" s="46">
        <f t="shared" si="4"/>
        <v>93.999251465879325</v>
      </c>
    </row>
    <row r="112" spans="1:5" ht="16.2" thickBot="1" x14ac:dyDescent="0.35">
      <c r="A112" s="21"/>
      <c r="B112" s="15" t="s">
        <v>7</v>
      </c>
      <c r="C112" s="46">
        <v>0</v>
      </c>
      <c r="D112" s="46">
        <v>0</v>
      </c>
      <c r="E112" s="46">
        <v>0</v>
      </c>
    </row>
    <row r="113" spans="1:5" ht="16.2" thickBot="1" x14ac:dyDescent="0.35">
      <c r="A113" s="21"/>
      <c r="B113" s="15" t="s">
        <v>8</v>
      </c>
      <c r="C113" s="46">
        <v>0</v>
      </c>
      <c r="D113" s="46">
        <v>0</v>
      </c>
      <c r="E113" s="46">
        <v>0</v>
      </c>
    </row>
    <row r="114" spans="1:5" ht="16.2" thickBot="1" x14ac:dyDescent="0.35">
      <c r="A114" s="21"/>
      <c r="B114" s="15" t="s">
        <v>9</v>
      </c>
      <c r="C114" s="46">
        <v>2404.6999999999998</v>
      </c>
      <c r="D114" s="46">
        <v>2260.4</v>
      </c>
      <c r="E114" s="46">
        <f t="shared" si="4"/>
        <v>93.999251465879325</v>
      </c>
    </row>
    <row r="115" spans="1:5" ht="78.599999999999994" thickBot="1" x14ac:dyDescent="0.35">
      <c r="A115" s="19" t="s">
        <v>33</v>
      </c>
      <c r="B115" s="20" t="s">
        <v>99</v>
      </c>
      <c r="C115" s="46">
        <f>C116+C117+C118</f>
        <v>1396.7</v>
      </c>
      <c r="D115" s="46">
        <f>D116+D117+D118</f>
        <v>1193.5</v>
      </c>
      <c r="E115" s="46">
        <f t="shared" si="4"/>
        <v>85.451421207131091</v>
      </c>
    </row>
    <row r="116" spans="1:5" ht="16.2" thickBot="1" x14ac:dyDescent="0.35">
      <c r="A116" s="21"/>
      <c r="B116" s="15" t="s">
        <v>7</v>
      </c>
      <c r="C116" s="46">
        <v>0</v>
      </c>
      <c r="D116" s="46">
        <v>0</v>
      </c>
      <c r="E116" s="46">
        <v>0</v>
      </c>
    </row>
    <row r="117" spans="1:5" ht="16.2" thickBot="1" x14ac:dyDescent="0.35">
      <c r="A117" s="21"/>
      <c r="B117" s="15" t="s">
        <v>8</v>
      </c>
      <c r="C117" s="46">
        <v>0</v>
      </c>
      <c r="D117" s="46">
        <v>0</v>
      </c>
      <c r="E117" s="46">
        <v>0</v>
      </c>
    </row>
    <row r="118" spans="1:5" ht="16.2" thickBot="1" x14ac:dyDescent="0.35">
      <c r="A118" s="21"/>
      <c r="B118" s="15" t="s">
        <v>9</v>
      </c>
      <c r="C118" s="46">
        <v>1396.7</v>
      </c>
      <c r="D118" s="46">
        <v>1193.5</v>
      </c>
      <c r="E118" s="46">
        <f t="shared" si="4"/>
        <v>85.451421207131091</v>
      </c>
    </row>
    <row r="119" spans="1:5" ht="63" thickBot="1" x14ac:dyDescent="0.35">
      <c r="A119" s="19" t="s">
        <v>32</v>
      </c>
      <c r="B119" s="22" t="s">
        <v>100</v>
      </c>
      <c r="C119" s="46">
        <f>C120+C121+C122</f>
        <v>35219.699999999997</v>
      </c>
      <c r="D119" s="46">
        <f>D120+D121+D122</f>
        <v>34224.199999999997</v>
      </c>
      <c r="E119" s="46">
        <f t="shared" si="4"/>
        <v>97.173456900541453</v>
      </c>
    </row>
    <row r="120" spans="1:5" ht="16.2" thickBot="1" x14ac:dyDescent="0.35">
      <c r="A120" s="18"/>
      <c r="B120" s="15" t="s">
        <v>7</v>
      </c>
      <c r="C120" s="54">
        <v>3053.7</v>
      </c>
      <c r="D120" s="54">
        <v>3053.7</v>
      </c>
      <c r="E120" s="46">
        <f t="shared" si="4"/>
        <v>100</v>
      </c>
    </row>
    <row r="121" spans="1:5" ht="16.2" thickBot="1" x14ac:dyDescent="0.35">
      <c r="A121" s="18"/>
      <c r="B121" s="15" t="s">
        <v>8</v>
      </c>
      <c r="C121" s="46">
        <v>32166</v>
      </c>
      <c r="D121" s="46">
        <v>31170.5</v>
      </c>
      <c r="E121" s="46">
        <f t="shared" si="4"/>
        <v>96.90511720450165</v>
      </c>
    </row>
    <row r="122" spans="1:5" ht="16.2" thickBot="1" x14ac:dyDescent="0.35">
      <c r="A122" s="18"/>
      <c r="B122" s="15" t="s">
        <v>9</v>
      </c>
      <c r="C122" s="46">
        <v>0</v>
      </c>
      <c r="D122" s="46">
        <v>0</v>
      </c>
      <c r="E122" s="46">
        <v>0</v>
      </c>
    </row>
    <row r="123" spans="1:5" ht="63" thickBot="1" x14ac:dyDescent="0.35">
      <c r="A123" s="16" t="s">
        <v>34</v>
      </c>
      <c r="B123" s="39" t="s">
        <v>67</v>
      </c>
      <c r="C123" s="45">
        <f>C124+C125+C126</f>
        <v>1166.5</v>
      </c>
      <c r="D123" s="45">
        <f>D124+D125+D126</f>
        <v>1166.5</v>
      </c>
      <c r="E123" s="45">
        <f t="shared" si="4"/>
        <v>100</v>
      </c>
    </row>
    <row r="124" spans="1:5" ht="16.2" thickBot="1" x14ac:dyDescent="0.35">
      <c r="A124" s="16"/>
      <c r="B124" s="14" t="s">
        <v>7</v>
      </c>
      <c r="C124" s="45">
        <v>0</v>
      </c>
      <c r="D124" s="45">
        <v>0</v>
      </c>
      <c r="E124" s="45">
        <v>0</v>
      </c>
    </row>
    <row r="125" spans="1:5" ht="16.2" thickBot="1" x14ac:dyDescent="0.35">
      <c r="A125" s="16"/>
      <c r="B125" s="14" t="s">
        <v>8</v>
      </c>
      <c r="C125" s="45">
        <v>0</v>
      </c>
      <c r="D125" s="45">
        <v>0</v>
      </c>
      <c r="E125" s="45">
        <v>0</v>
      </c>
    </row>
    <row r="126" spans="1:5" ht="16.2" thickBot="1" x14ac:dyDescent="0.35">
      <c r="A126" s="16"/>
      <c r="B126" s="14" t="s">
        <v>9</v>
      </c>
      <c r="C126" s="45">
        <v>1166.5</v>
      </c>
      <c r="D126" s="45">
        <v>1166.5</v>
      </c>
      <c r="E126" s="45">
        <f t="shared" si="4"/>
        <v>100</v>
      </c>
    </row>
    <row r="127" spans="1:5" ht="47.4" thickBot="1" x14ac:dyDescent="0.35">
      <c r="A127" s="16" t="s">
        <v>38</v>
      </c>
      <c r="B127" s="39" t="s">
        <v>101</v>
      </c>
      <c r="C127" s="47">
        <f>C128+C129+C130</f>
        <v>11901.5</v>
      </c>
      <c r="D127" s="47">
        <f>D128+D129+D130</f>
        <v>11835.6</v>
      </c>
      <c r="E127" s="45">
        <f t="shared" si="4"/>
        <v>99.446288282989542</v>
      </c>
    </row>
    <row r="128" spans="1:5" ht="16.2" thickBot="1" x14ac:dyDescent="0.35">
      <c r="A128" s="16"/>
      <c r="B128" s="31" t="s">
        <v>7</v>
      </c>
      <c r="C128" s="49">
        <f t="shared" ref="C128:D130" si="7">C132+C136</f>
        <v>0</v>
      </c>
      <c r="D128" s="50">
        <f t="shared" si="7"/>
        <v>0</v>
      </c>
      <c r="E128" s="45">
        <v>0</v>
      </c>
    </row>
    <row r="129" spans="1:5" ht="16.2" thickBot="1" x14ac:dyDescent="0.35">
      <c r="A129" s="16"/>
      <c r="B129" s="32" t="s">
        <v>8</v>
      </c>
      <c r="C129" s="50">
        <f t="shared" si="7"/>
        <v>0</v>
      </c>
      <c r="D129" s="50">
        <f t="shared" si="7"/>
        <v>0</v>
      </c>
      <c r="E129" s="45">
        <v>0</v>
      </c>
    </row>
    <row r="130" spans="1:5" ht="16.2" thickBot="1" x14ac:dyDescent="0.35">
      <c r="A130" s="16"/>
      <c r="B130" s="14" t="s">
        <v>9</v>
      </c>
      <c r="C130" s="48">
        <f>C134+C138</f>
        <v>11901.5</v>
      </c>
      <c r="D130" s="48">
        <f t="shared" si="7"/>
        <v>11835.6</v>
      </c>
      <c r="E130" s="45">
        <f t="shared" si="4"/>
        <v>99.446288282989542</v>
      </c>
    </row>
    <row r="131" spans="1:5" ht="47.4" thickBot="1" x14ac:dyDescent="0.35">
      <c r="A131" s="6" t="s">
        <v>39</v>
      </c>
      <c r="B131" s="24" t="s">
        <v>102</v>
      </c>
      <c r="C131" s="46">
        <f>C132+C133+C134</f>
        <v>11872.9</v>
      </c>
      <c r="D131" s="46">
        <f>D132+D133+D134</f>
        <v>11812.9</v>
      </c>
      <c r="E131" s="46">
        <f t="shared" si="4"/>
        <v>99.494647474500752</v>
      </c>
    </row>
    <row r="132" spans="1:5" ht="16.2" thickBot="1" x14ac:dyDescent="0.35">
      <c r="A132" s="6"/>
      <c r="B132" s="24" t="s">
        <v>7</v>
      </c>
      <c r="C132" s="46">
        <v>0</v>
      </c>
      <c r="D132" s="46">
        <v>0</v>
      </c>
      <c r="E132" s="46">
        <v>0</v>
      </c>
    </row>
    <row r="133" spans="1:5" ht="16.2" thickBot="1" x14ac:dyDescent="0.35">
      <c r="A133" s="6"/>
      <c r="B133" s="24" t="s">
        <v>8</v>
      </c>
      <c r="C133" s="46">
        <v>0</v>
      </c>
      <c r="D133" s="46">
        <v>0</v>
      </c>
      <c r="E133" s="46">
        <v>0</v>
      </c>
    </row>
    <row r="134" spans="1:5" ht="16.2" thickBot="1" x14ac:dyDescent="0.35">
      <c r="A134" s="6"/>
      <c r="B134" s="24" t="s">
        <v>9</v>
      </c>
      <c r="C134" s="46">
        <v>11872.9</v>
      </c>
      <c r="D134" s="46">
        <v>11812.9</v>
      </c>
      <c r="E134" s="46">
        <f>D134/C134*100</f>
        <v>99.494647474500752</v>
      </c>
    </row>
    <row r="135" spans="1:5" ht="31.8" thickBot="1" x14ac:dyDescent="0.35">
      <c r="A135" s="6" t="s">
        <v>40</v>
      </c>
      <c r="B135" s="33" t="s">
        <v>103</v>
      </c>
      <c r="C135" s="46">
        <f>C136+C137+C138</f>
        <v>28.6</v>
      </c>
      <c r="D135" s="46">
        <f>D136+D137+D138</f>
        <v>22.7</v>
      </c>
      <c r="E135" s="46">
        <f t="shared" si="4"/>
        <v>79.370629370629359</v>
      </c>
    </row>
    <row r="136" spans="1:5" ht="16.2" thickBot="1" x14ac:dyDescent="0.35">
      <c r="A136" s="6"/>
      <c r="B136" s="24" t="s">
        <v>7</v>
      </c>
      <c r="C136" s="46">
        <v>0</v>
      </c>
      <c r="D136" s="46">
        <v>0</v>
      </c>
      <c r="E136" s="46">
        <v>0</v>
      </c>
    </row>
    <row r="137" spans="1:5" ht="16.2" thickBot="1" x14ac:dyDescent="0.35">
      <c r="A137" s="6"/>
      <c r="B137" s="24" t="s">
        <v>8</v>
      </c>
      <c r="C137" s="46">
        <v>0</v>
      </c>
      <c r="D137" s="46">
        <v>0</v>
      </c>
      <c r="E137" s="46">
        <v>0</v>
      </c>
    </row>
    <row r="138" spans="1:5" ht="16.2" thickBot="1" x14ac:dyDescent="0.35">
      <c r="A138" s="6"/>
      <c r="B138" s="24" t="s">
        <v>9</v>
      </c>
      <c r="C138" s="46">
        <v>28.6</v>
      </c>
      <c r="D138" s="46">
        <v>22.7</v>
      </c>
      <c r="E138" s="46">
        <f t="shared" ref="E138:E199" si="8">D138/C138*100</f>
        <v>79.370629370629359</v>
      </c>
    </row>
    <row r="139" spans="1:5" ht="47.4" thickBot="1" x14ac:dyDescent="0.35">
      <c r="A139" s="16" t="s">
        <v>56</v>
      </c>
      <c r="B139" s="38" t="s">
        <v>109</v>
      </c>
      <c r="C139" s="45">
        <f>C140+C141+C142</f>
        <v>89634.3</v>
      </c>
      <c r="D139" s="45">
        <f>D140+D141+D142</f>
        <v>85985.200000000012</v>
      </c>
      <c r="E139" s="45">
        <f t="shared" si="8"/>
        <v>95.928902217120012</v>
      </c>
    </row>
    <row r="140" spans="1:5" ht="16.8" thickBot="1" x14ac:dyDescent="0.35">
      <c r="A140" s="17"/>
      <c r="B140" s="14" t="s">
        <v>7</v>
      </c>
      <c r="C140" s="45">
        <f t="shared" ref="C140:D141" si="9">C144+C148+C152</f>
        <v>3845.1</v>
      </c>
      <c r="D140" s="45">
        <f t="shared" si="9"/>
        <v>3845.1</v>
      </c>
      <c r="E140" s="45">
        <f t="shared" si="8"/>
        <v>100</v>
      </c>
    </row>
    <row r="141" spans="1:5" ht="16.8" thickBot="1" x14ac:dyDescent="0.35">
      <c r="A141" s="17"/>
      <c r="B141" s="14" t="s">
        <v>8</v>
      </c>
      <c r="C141" s="45">
        <f t="shared" si="9"/>
        <v>0</v>
      </c>
      <c r="D141" s="45">
        <f t="shared" si="9"/>
        <v>0</v>
      </c>
      <c r="E141" s="45">
        <v>0</v>
      </c>
    </row>
    <row r="142" spans="1:5" ht="16.8" thickBot="1" x14ac:dyDescent="0.35">
      <c r="A142" s="17"/>
      <c r="B142" s="14" t="s">
        <v>9</v>
      </c>
      <c r="C142" s="45">
        <f>C146+C150+C154</f>
        <v>85789.2</v>
      </c>
      <c r="D142" s="45">
        <f>D146+D150+D154</f>
        <v>82140.100000000006</v>
      </c>
      <c r="E142" s="45">
        <f t="shared" si="8"/>
        <v>95.746434283103241</v>
      </c>
    </row>
    <row r="143" spans="1:5" ht="31.8" thickBot="1" x14ac:dyDescent="0.35">
      <c r="A143" s="6" t="s">
        <v>113</v>
      </c>
      <c r="B143" s="34" t="s">
        <v>114</v>
      </c>
      <c r="C143" s="46">
        <f>C144+C145+C146</f>
        <v>44604.299999999996</v>
      </c>
      <c r="D143" s="46">
        <f>D144+D145+D146</f>
        <v>44095.199999999997</v>
      </c>
      <c r="E143" s="46">
        <f t="shared" si="8"/>
        <v>98.85863022174992</v>
      </c>
    </row>
    <row r="144" spans="1:5" ht="16.8" thickBot="1" x14ac:dyDescent="0.35">
      <c r="A144" s="17"/>
      <c r="B144" s="15" t="s">
        <v>7</v>
      </c>
      <c r="C144" s="46">
        <v>3845.1</v>
      </c>
      <c r="D144" s="46">
        <v>3845.1</v>
      </c>
      <c r="E144" s="46">
        <f t="shared" si="8"/>
        <v>100</v>
      </c>
    </row>
    <row r="145" spans="1:5" ht="16.8" thickBot="1" x14ac:dyDescent="0.35">
      <c r="A145" s="17"/>
      <c r="B145" s="15" t="s">
        <v>8</v>
      </c>
      <c r="C145" s="46">
        <v>0</v>
      </c>
      <c r="D145" s="46">
        <v>0</v>
      </c>
      <c r="E145" s="46">
        <v>0</v>
      </c>
    </row>
    <row r="146" spans="1:5" ht="16.8" thickBot="1" x14ac:dyDescent="0.35">
      <c r="A146" s="17"/>
      <c r="B146" s="15" t="s">
        <v>9</v>
      </c>
      <c r="C146" s="46">
        <v>40759.199999999997</v>
      </c>
      <c r="D146" s="46">
        <v>40250.1</v>
      </c>
      <c r="E146" s="46">
        <f t="shared" si="8"/>
        <v>98.750956839192142</v>
      </c>
    </row>
    <row r="147" spans="1:5" ht="113.25" customHeight="1" thickBot="1" x14ac:dyDescent="0.35">
      <c r="A147" s="6" t="s">
        <v>115</v>
      </c>
      <c r="B147" s="35" t="s">
        <v>116</v>
      </c>
      <c r="C147" s="46">
        <f>C148+C149+C150</f>
        <v>44530</v>
      </c>
      <c r="D147" s="46">
        <f>D148+D149+D150</f>
        <v>41456.5</v>
      </c>
      <c r="E147" s="46">
        <f t="shared" si="8"/>
        <v>93.097911520323379</v>
      </c>
    </row>
    <row r="148" spans="1:5" ht="16.8" thickBot="1" x14ac:dyDescent="0.35">
      <c r="A148" s="17"/>
      <c r="B148" s="15" t="s">
        <v>7</v>
      </c>
      <c r="C148" s="46">
        <v>0</v>
      </c>
      <c r="D148" s="46">
        <v>0</v>
      </c>
      <c r="E148" s="46">
        <v>0</v>
      </c>
    </row>
    <row r="149" spans="1:5" ht="16.8" thickBot="1" x14ac:dyDescent="0.35">
      <c r="A149" s="17"/>
      <c r="B149" s="15" t="s">
        <v>8</v>
      </c>
      <c r="C149" s="46">
        <v>0</v>
      </c>
      <c r="D149" s="46">
        <v>0</v>
      </c>
      <c r="E149" s="46">
        <v>0</v>
      </c>
    </row>
    <row r="150" spans="1:5" ht="16.8" thickBot="1" x14ac:dyDescent="0.35">
      <c r="A150" s="17"/>
      <c r="B150" s="15" t="s">
        <v>9</v>
      </c>
      <c r="C150" s="46">
        <v>44530</v>
      </c>
      <c r="D150" s="46">
        <v>41456.5</v>
      </c>
      <c r="E150" s="46">
        <f t="shared" si="8"/>
        <v>93.097911520323379</v>
      </c>
    </row>
    <row r="151" spans="1:5" ht="31.8" thickBot="1" x14ac:dyDescent="0.35">
      <c r="A151" s="6" t="s">
        <v>117</v>
      </c>
      <c r="B151" s="34" t="s">
        <v>118</v>
      </c>
      <c r="C151" s="46">
        <f>C152+C153+C154</f>
        <v>500</v>
      </c>
      <c r="D151" s="46">
        <f>D152+D153+D154</f>
        <v>433.5</v>
      </c>
      <c r="E151" s="46">
        <f t="shared" si="8"/>
        <v>86.7</v>
      </c>
    </row>
    <row r="152" spans="1:5" ht="16.8" thickBot="1" x14ac:dyDescent="0.35">
      <c r="A152" s="17"/>
      <c r="B152" s="15" t="s">
        <v>7</v>
      </c>
      <c r="C152" s="46">
        <v>0</v>
      </c>
      <c r="D152" s="46">
        <v>0</v>
      </c>
      <c r="E152" s="46">
        <v>0</v>
      </c>
    </row>
    <row r="153" spans="1:5" ht="16.8" thickBot="1" x14ac:dyDescent="0.35">
      <c r="A153" s="17"/>
      <c r="B153" s="15" t="s">
        <v>8</v>
      </c>
      <c r="C153" s="51">
        <v>0</v>
      </c>
      <c r="D153" s="51">
        <v>0</v>
      </c>
      <c r="E153" s="46">
        <v>0</v>
      </c>
    </row>
    <row r="154" spans="1:5" ht="16.8" thickBot="1" x14ac:dyDescent="0.35">
      <c r="A154" s="17"/>
      <c r="B154" s="36" t="s">
        <v>9</v>
      </c>
      <c r="C154" s="52">
        <v>500</v>
      </c>
      <c r="D154" s="53">
        <v>433.5</v>
      </c>
      <c r="E154" s="46">
        <f t="shared" si="8"/>
        <v>86.7</v>
      </c>
    </row>
    <row r="155" spans="1:5" ht="47.4" thickBot="1" x14ac:dyDescent="0.35">
      <c r="A155" s="16" t="s">
        <v>58</v>
      </c>
      <c r="B155" s="38" t="s">
        <v>68</v>
      </c>
      <c r="C155" s="48">
        <f>C156+C157+C158</f>
        <v>15540</v>
      </c>
      <c r="D155" s="48">
        <f>D156+D157+D158</f>
        <v>15540</v>
      </c>
      <c r="E155" s="45">
        <f t="shared" si="8"/>
        <v>100</v>
      </c>
    </row>
    <row r="156" spans="1:5" ht="16.2" thickBot="1" x14ac:dyDescent="0.35">
      <c r="A156" s="16"/>
      <c r="B156" s="14" t="s">
        <v>7</v>
      </c>
      <c r="C156" s="45">
        <f>C160+C164+C168+C172</f>
        <v>0</v>
      </c>
      <c r="D156" s="45">
        <f>D160+D164+D168+D172</f>
        <v>0</v>
      </c>
      <c r="E156" s="45">
        <v>0</v>
      </c>
    </row>
    <row r="157" spans="1:5" ht="16.2" thickBot="1" x14ac:dyDescent="0.35">
      <c r="A157" s="16"/>
      <c r="B157" s="14" t="s">
        <v>8</v>
      </c>
      <c r="C157" s="45">
        <f>C161+C165+C169+C173</f>
        <v>114.10000000000001</v>
      </c>
      <c r="D157" s="45">
        <f>D161+D165+D169+D171</f>
        <v>114.10000000000001</v>
      </c>
      <c r="E157" s="45">
        <f t="shared" si="8"/>
        <v>100</v>
      </c>
    </row>
    <row r="158" spans="1:5" ht="16.2" thickBot="1" x14ac:dyDescent="0.35">
      <c r="A158" s="16"/>
      <c r="B158" s="14" t="s">
        <v>9</v>
      </c>
      <c r="C158" s="45">
        <f>C162+C166+C170+C174</f>
        <v>15425.9</v>
      </c>
      <c r="D158" s="45">
        <f>D166+D170+D174+D162</f>
        <v>15425.9</v>
      </c>
      <c r="E158" s="45">
        <f t="shared" si="8"/>
        <v>100</v>
      </c>
    </row>
    <row r="159" spans="1:5" ht="56.25" customHeight="1" thickBot="1" x14ac:dyDescent="0.35">
      <c r="A159" s="6" t="s">
        <v>35</v>
      </c>
      <c r="B159" s="37" t="s">
        <v>69</v>
      </c>
      <c r="C159" s="46">
        <f>C160+C161+C162</f>
        <v>130</v>
      </c>
      <c r="D159" s="46">
        <f>D160+D161+D162</f>
        <v>130</v>
      </c>
      <c r="E159" s="46">
        <f t="shared" si="8"/>
        <v>100</v>
      </c>
    </row>
    <row r="160" spans="1:5" ht="16.2" thickBot="1" x14ac:dyDescent="0.35">
      <c r="A160" s="6"/>
      <c r="B160" s="15" t="s">
        <v>7</v>
      </c>
      <c r="C160" s="46">
        <v>0</v>
      </c>
      <c r="D160" s="46">
        <v>0</v>
      </c>
      <c r="E160" s="46">
        <v>0</v>
      </c>
    </row>
    <row r="161" spans="1:5" ht="16.2" thickBot="1" x14ac:dyDescent="0.35">
      <c r="A161" s="6"/>
      <c r="B161" s="15" t="s">
        <v>8</v>
      </c>
      <c r="C161" s="46">
        <v>0</v>
      </c>
      <c r="D161" s="46">
        <v>0</v>
      </c>
      <c r="E161" s="46">
        <v>0</v>
      </c>
    </row>
    <row r="162" spans="1:5" ht="16.2" thickBot="1" x14ac:dyDescent="0.35">
      <c r="A162" s="6"/>
      <c r="B162" s="15" t="s">
        <v>9</v>
      </c>
      <c r="C162" s="46">
        <v>130</v>
      </c>
      <c r="D162" s="46">
        <v>130</v>
      </c>
      <c r="E162" s="46">
        <f t="shared" si="8"/>
        <v>100</v>
      </c>
    </row>
    <row r="163" spans="1:5" ht="78.599999999999994" thickBot="1" x14ac:dyDescent="0.35">
      <c r="A163" s="6" t="s">
        <v>36</v>
      </c>
      <c r="B163" s="24" t="s">
        <v>70</v>
      </c>
      <c r="C163" s="46">
        <f>C164+C165+C166</f>
        <v>15245.9</v>
      </c>
      <c r="D163" s="46">
        <f>D164+D165+D166</f>
        <v>15245.9</v>
      </c>
      <c r="E163" s="46">
        <f t="shared" si="8"/>
        <v>100</v>
      </c>
    </row>
    <row r="164" spans="1:5" ht="16.2" thickBot="1" x14ac:dyDescent="0.35">
      <c r="A164" s="6"/>
      <c r="B164" s="15" t="s">
        <v>7</v>
      </c>
      <c r="C164" s="46">
        <v>0</v>
      </c>
      <c r="D164" s="46">
        <v>0</v>
      </c>
      <c r="E164" s="46">
        <v>0</v>
      </c>
    </row>
    <row r="165" spans="1:5" ht="16.2" thickBot="1" x14ac:dyDescent="0.35">
      <c r="A165" s="6"/>
      <c r="B165" s="15" t="s">
        <v>8</v>
      </c>
      <c r="C165" s="46">
        <v>0</v>
      </c>
      <c r="D165" s="46">
        <v>0</v>
      </c>
      <c r="E165" s="46">
        <v>0</v>
      </c>
    </row>
    <row r="166" spans="1:5" ht="16.2" thickBot="1" x14ac:dyDescent="0.35">
      <c r="A166" s="6"/>
      <c r="B166" s="15" t="s">
        <v>9</v>
      </c>
      <c r="C166" s="46">
        <v>15245.9</v>
      </c>
      <c r="D166" s="46">
        <v>15245.9</v>
      </c>
      <c r="E166" s="46">
        <f t="shared" si="8"/>
        <v>100</v>
      </c>
    </row>
    <row r="167" spans="1:5" ht="52.5" customHeight="1" thickBot="1" x14ac:dyDescent="0.35">
      <c r="A167" s="6" t="s">
        <v>37</v>
      </c>
      <c r="B167" s="29" t="s">
        <v>71</v>
      </c>
      <c r="C167" s="46">
        <f>C168+C169+C170</f>
        <v>82.2</v>
      </c>
      <c r="D167" s="46">
        <f>D168+D169+D170</f>
        <v>82.2</v>
      </c>
      <c r="E167" s="46">
        <f t="shared" si="8"/>
        <v>100</v>
      </c>
    </row>
    <row r="168" spans="1:5" ht="16.2" thickBot="1" x14ac:dyDescent="0.35">
      <c r="A168" s="6"/>
      <c r="B168" s="15" t="s">
        <v>7</v>
      </c>
      <c r="C168" s="46">
        <v>0</v>
      </c>
      <c r="D168" s="46">
        <v>0</v>
      </c>
      <c r="E168" s="46">
        <v>0</v>
      </c>
    </row>
    <row r="169" spans="1:5" ht="16.2" thickBot="1" x14ac:dyDescent="0.35">
      <c r="A169" s="6"/>
      <c r="B169" s="15" t="s">
        <v>8</v>
      </c>
      <c r="C169" s="46">
        <v>32.200000000000003</v>
      </c>
      <c r="D169" s="46">
        <v>32.200000000000003</v>
      </c>
      <c r="E169" s="46">
        <f t="shared" si="8"/>
        <v>100</v>
      </c>
    </row>
    <row r="170" spans="1:5" ht="16.2" thickBot="1" x14ac:dyDescent="0.35">
      <c r="A170" s="6"/>
      <c r="B170" s="15" t="s">
        <v>9</v>
      </c>
      <c r="C170" s="46">
        <v>50</v>
      </c>
      <c r="D170" s="46">
        <v>50</v>
      </c>
      <c r="E170" s="46">
        <f t="shared" si="8"/>
        <v>100</v>
      </c>
    </row>
    <row r="171" spans="1:5" ht="31.8" thickBot="1" x14ac:dyDescent="0.35">
      <c r="A171" s="6" t="s">
        <v>52</v>
      </c>
      <c r="B171" s="29" t="s">
        <v>57</v>
      </c>
      <c r="C171" s="46">
        <f>C172+C173+C174</f>
        <v>81.900000000000006</v>
      </c>
      <c r="D171" s="46">
        <f>D172+D173+D174</f>
        <v>81.900000000000006</v>
      </c>
      <c r="E171" s="46">
        <f t="shared" si="8"/>
        <v>100</v>
      </c>
    </row>
    <row r="172" spans="1:5" ht="16.2" thickBot="1" x14ac:dyDescent="0.35">
      <c r="A172" s="6"/>
      <c r="B172" s="15" t="s">
        <v>7</v>
      </c>
      <c r="C172" s="46">
        <v>0</v>
      </c>
      <c r="D172" s="46">
        <v>0</v>
      </c>
      <c r="E172" s="46">
        <v>0</v>
      </c>
    </row>
    <row r="173" spans="1:5" ht="16.2" thickBot="1" x14ac:dyDescent="0.35">
      <c r="A173" s="6"/>
      <c r="B173" s="15" t="s">
        <v>8</v>
      </c>
      <c r="C173" s="46">
        <v>81.900000000000006</v>
      </c>
      <c r="D173" s="46">
        <v>81.900000000000006</v>
      </c>
      <c r="E173" s="46">
        <f t="shared" si="8"/>
        <v>100</v>
      </c>
    </row>
    <row r="174" spans="1:5" ht="16.2" thickBot="1" x14ac:dyDescent="0.35">
      <c r="A174" s="6"/>
      <c r="B174" s="15" t="s">
        <v>9</v>
      </c>
      <c r="C174" s="46">
        <v>0</v>
      </c>
      <c r="D174" s="46">
        <v>0</v>
      </c>
      <c r="E174" s="46">
        <v>0</v>
      </c>
    </row>
    <row r="175" spans="1:5" ht="47.4" thickBot="1" x14ac:dyDescent="0.35">
      <c r="A175" s="40" t="s">
        <v>59</v>
      </c>
      <c r="B175" s="38" t="s">
        <v>104</v>
      </c>
      <c r="C175" s="45">
        <f>C176+C177+C178</f>
        <v>917.9</v>
      </c>
      <c r="D175" s="45">
        <f>D176+D177+D178</f>
        <v>917.9</v>
      </c>
      <c r="E175" s="45">
        <f t="shared" si="8"/>
        <v>100</v>
      </c>
    </row>
    <row r="176" spans="1:5" ht="16.2" thickBot="1" x14ac:dyDescent="0.35">
      <c r="A176" s="18"/>
      <c r="B176" s="14" t="s">
        <v>7</v>
      </c>
      <c r="C176" s="45">
        <v>0</v>
      </c>
      <c r="D176" s="45">
        <v>0</v>
      </c>
      <c r="E176" s="45">
        <v>0</v>
      </c>
    </row>
    <row r="177" spans="1:5" ht="16.2" thickBot="1" x14ac:dyDescent="0.35">
      <c r="A177" s="18"/>
      <c r="B177" s="14" t="s">
        <v>8</v>
      </c>
      <c r="C177" s="45">
        <v>845.3</v>
      </c>
      <c r="D177" s="45">
        <v>845.3</v>
      </c>
      <c r="E177" s="45">
        <f t="shared" si="8"/>
        <v>100</v>
      </c>
    </row>
    <row r="178" spans="1:5" ht="16.2" thickBot="1" x14ac:dyDescent="0.35">
      <c r="A178" s="18"/>
      <c r="B178" s="14" t="s">
        <v>9</v>
      </c>
      <c r="C178" s="45">
        <v>72.599999999999994</v>
      </c>
      <c r="D178" s="45">
        <v>72.599999999999994</v>
      </c>
      <c r="E178" s="45">
        <f>D178/C178*100</f>
        <v>100</v>
      </c>
    </row>
    <row r="179" spans="1:5" ht="70.5" customHeight="1" thickBot="1" x14ac:dyDescent="0.35">
      <c r="A179" s="18">
        <v>21</v>
      </c>
      <c r="B179" s="38" t="s">
        <v>108</v>
      </c>
      <c r="C179" s="45">
        <f>C180+C181+C182</f>
        <v>82.5</v>
      </c>
      <c r="D179" s="45">
        <f>D180+D181+D182</f>
        <v>82.5</v>
      </c>
      <c r="E179" s="45">
        <f t="shared" si="8"/>
        <v>100</v>
      </c>
    </row>
    <row r="180" spans="1:5" ht="16.2" thickBot="1" x14ac:dyDescent="0.35">
      <c r="A180" s="18"/>
      <c r="B180" s="25" t="s">
        <v>61</v>
      </c>
      <c r="C180" s="45">
        <v>0</v>
      </c>
      <c r="D180" s="45">
        <v>0</v>
      </c>
      <c r="E180" s="45">
        <v>0</v>
      </c>
    </row>
    <row r="181" spans="1:5" ht="16.2" thickBot="1" x14ac:dyDescent="0.35">
      <c r="A181" s="18"/>
      <c r="B181" s="25" t="s">
        <v>8</v>
      </c>
      <c r="C181" s="45">
        <v>0</v>
      </c>
      <c r="D181" s="45">
        <v>0</v>
      </c>
      <c r="E181" s="45">
        <v>0</v>
      </c>
    </row>
    <row r="182" spans="1:5" ht="16.2" thickBot="1" x14ac:dyDescent="0.35">
      <c r="A182" s="18"/>
      <c r="B182" s="25" t="s">
        <v>9</v>
      </c>
      <c r="C182" s="45">
        <v>82.5</v>
      </c>
      <c r="D182" s="45">
        <v>82.5</v>
      </c>
      <c r="E182" s="45">
        <f t="shared" si="8"/>
        <v>100</v>
      </c>
    </row>
    <row r="183" spans="1:5" ht="47.4" thickBot="1" x14ac:dyDescent="0.35">
      <c r="A183" s="16" t="s">
        <v>60</v>
      </c>
      <c r="B183" s="42" t="s">
        <v>72</v>
      </c>
      <c r="C183" s="45">
        <f>C184+C185+C186</f>
        <v>23557.600000000002</v>
      </c>
      <c r="D183" s="45">
        <f>D184+D185+D186</f>
        <v>23553.899999999998</v>
      </c>
      <c r="E183" s="45">
        <f t="shared" si="8"/>
        <v>99.984293816008403</v>
      </c>
    </row>
    <row r="184" spans="1:5" ht="16.2" thickBot="1" x14ac:dyDescent="0.35">
      <c r="A184" s="28"/>
      <c r="B184" s="14" t="s">
        <v>7</v>
      </c>
      <c r="C184" s="45">
        <f>C188+C192</f>
        <v>0</v>
      </c>
      <c r="D184" s="45">
        <f>D188+D192</f>
        <v>0</v>
      </c>
      <c r="E184" s="45">
        <v>0</v>
      </c>
    </row>
    <row r="185" spans="1:5" ht="16.2" thickBot="1" x14ac:dyDescent="0.35">
      <c r="A185" s="28"/>
      <c r="B185" s="14" t="s">
        <v>8</v>
      </c>
      <c r="C185" s="45">
        <f>C189+C193</f>
        <v>651.4</v>
      </c>
      <c r="D185" s="45">
        <f t="shared" ref="D185:D186" si="10">D189+D193</f>
        <v>650.6</v>
      </c>
      <c r="E185" s="45">
        <f t="shared" si="8"/>
        <v>99.877187595947191</v>
      </c>
    </row>
    <row r="186" spans="1:5" ht="16.2" thickBot="1" x14ac:dyDescent="0.35">
      <c r="A186" s="28"/>
      <c r="B186" s="14" t="s">
        <v>9</v>
      </c>
      <c r="C186" s="45">
        <f>C190+C194</f>
        <v>22906.2</v>
      </c>
      <c r="D186" s="45">
        <f t="shared" si="10"/>
        <v>22903.3</v>
      </c>
      <c r="E186" s="45">
        <f t="shared" si="8"/>
        <v>99.987339672228472</v>
      </c>
    </row>
    <row r="187" spans="1:5" ht="31.8" thickBot="1" x14ac:dyDescent="0.35">
      <c r="A187" s="19" t="s">
        <v>41</v>
      </c>
      <c r="B187" s="20" t="s">
        <v>73</v>
      </c>
      <c r="C187" s="46">
        <f>C188+C189+C190</f>
        <v>23464.100000000002</v>
      </c>
      <c r="D187" s="46">
        <f>D188+D189+D190</f>
        <v>23460.399999999998</v>
      </c>
      <c r="E187" s="46">
        <f t="shared" si="8"/>
        <v>99.984231229836197</v>
      </c>
    </row>
    <row r="188" spans="1:5" ht="16.2" thickBot="1" x14ac:dyDescent="0.35">
      <c r="A188" s="13"/>
      <c r="B188" s="15" t="s">
        <v>7</v>
      </c>
      <c r="C188" s="46">
        <v>0</v>
      </c>
      <c r="D188" s="46">
        <v>0</v>
      </c>
      <c r="E188" s="46">
        <v>0</v>
      </c>
    </row>
    <row r="189" spans="1:5" ht="16.2" thickBot="1" x14ac:dyDescent="0.35">
      <c r="A189" s="13"/>
      <c r="B189" s="15" t="s">
        <v>8</v>
      </c>
      <c r="C189" s="46">
        <v>651.4</v>
      </c>
      <c r="D189" s="46">
        <v>650.6</v>
      </c>
      <c r="E189" s="46">
        <f t="shared" si="8"/>
        <v>99.877187595947191</v>
      </c>
    </row>
    <row r="190" spans="1:5" ht="16.2" thickBot="1" x14ac:dyDescent="0.35">
      <c r="A190" s="13"/>
      <c r="B190" s="15" t="s">
        <v>9</v>
      </c>
      <c r="C190" s="46">
        <v>22812.7</v>
      </c>
      <c r="D190" s="46">
        <v>22809.8</v>
      </c>
      <c r="E190" s="46">
        <f t="shared" si="8"/>
        <v>99.987287782682444</v>
      </c>
    </row>
    <row r="191" spans="1:5" ht="31.8" thickBot="1" x14ac:dyDescent="0.35">
      <c r="A191" s="6" t="s">
        <v>42</v>
      </c>
      <c r="B191" s="22" t="s">
        <v>74</v>
      </c>
      <c r="C191" s="46">
        <f>C192+C193+C194</f>
        <v>93.5</v>
      </c>
      <c r="D191" s="46">
        <f>D192+D193+D194</f>
        <v>93.5</v>
      </c>
      <c r="E191" s="46">
        <f t="shared" si="8"/>
        <v>100</v>
      </c>
    </row>
    <row r="192" spans="1:5" ht="16.2" thickBot="1" x14ac:dyDescent="0.35">
      <c r="A192" s="13"/>
      <c r="B192" s="15" t="s">
        <v>7</v>
      </c>
      <c r="C192" s="46">
        <v>0</v>
      </c>
      <c r="D192" s="46">
        <v>0</v>
      </c>
      <c r="E192" s="46">
        <v>0</v>
      </c>
    </row>
    <row r="193" spans="1:5" ht="16.2" thickBot="1" x14ac:dyDescent="0.35">
      <c r="A193" s="13"/>
      <c r="B193" s="15" t="s">
        <v>8</v>
      </c>
      <c r="C193" s="46">
        <v>0</v>
      </c>
      <c r="D193" s="46">
        <v>0</v>
      </c>
      <c r="E193" s="46">
        <v>0</v>
      </c>
    </row>
    <row r="194" spans="1:5" ht="16.2" thickBot="1" x14ac:dyDescent="0.35">
      <c r="A194" s="13"/>
      <c r="B194" s="15" t="s">
        <v>9</v>
      </c>
      <c r="C194" s="46">
        <v>93.5</v>
      </c>
      <c r="D194" s="46">
        <v>93.5</v>
      </c>
      <c r="E194" s="46">
        <f t="shared" si="8"/>
        <v>100</v>
      </c>
    </row>
    <row r="195" spans="1:5" ht="47.4" thickBot="1" x14ac:dyDescent="0.35">
      <c r="A195" s="16" t="s">
        <v>43</v>
      </c>
      <c r="B195" s="43" t="s">
        <v>75</v>
      </c>
      <c r="C195" s="45">
        <f>C196+C197+C198</f>
        <v>239.2</v>
      </c>
      <c r="D195" s="45">
        <f>D196+D197+D198</f>
        <v>215.4</v>
      </c>
      <c r="E195" s="45">
        <f t="shared" si="8"/>
        <v>90.050167224080283</v>
      </c>
    </row>
    <row r="196" spans="1:5" ht="16.2" thickBot="1" x14ac:dyDescent="0.35">
      <c r="A196" s="16"/>
      <c r="B196" s="14" t="s">
        <v>7</v>
      </c>
      <c r="C196" s="45">
        <v>0</v>
      </c>
      <c r="D196" s="45">
        <v>0</v>
      </c>
      <c r="E196" s="45">
        <v>0</v>
      </c>
    </row>
    <row r="197" spans="1:5" ht="16.2" thickBot="1" x14ac:dyDescent="0.35">
      <c r="A197" s="16"/>
      <c r="B197" s="14" t="s">
        <v>8</v>
      </c>
      <c r="C197" s="45">
        <v>0</v>
      </c>
      <c r="D197" s="45">
        <v>0</v>
      </c>
      <c r="E197" s="45">
        <v>0</v>
      </c>
    </row>
    <row r="198" spans="1:5" ht="16.2" thickBot="1" x14ac:dyDescent="0.35">
      <c r="A198" s="16"/>
      <c r="B198" s="14" t="s">
        <v>9</v>
      </c>
      <c r="C198" s="45">
        <v>239.2</v>
      </c>
      <c r="D198" s="45">
        <v>215.4</v>
      </c>
      <c r="E198" s="45">
        <f t="shared" si="8"/>
        <v>90.050167224080283</v>
      </c>
    </row>
    <row r="199" spans="1:5" ht="47.4" thickBot="1" x14ac:dyDescent="0.35">
      <c r="A199" s="16">
        <v>24</v>
      </c>
      <c r="B199" s="25" t="s">
        <v>107</v>
      </c>
      <c r="C199" s="45">
        <f>C200+C201+C202</f>
        <v>37029.480000000003</v>
      </c>
      <c r="D199" s="45">
        <f>D200+D201+D202</f>
        <v>37009.49</v>
      </c>
      <c r="E199" s="45">
        <f t="shared" si="8"/>
        <v>99.946015985101582</v>
      </c>
    </row>
    <row r="200" spans="1:5" ht="16.2" thickBot="1" x14ac:dyDescent="0.35">
      <c r="A200" s="16"/>
      <c r="B200" s="14" t="s">
        <v>7</v>
      </c>
      <c r="C200" s="45">
        <v>32337.88</v>
      </c>
      <c r="D200" s="45">
        <v>32337.89</v>
      </c>
      <c r="E200" s="45">
        <f t="shared" ref="E200:E234" si="11">D200/C200*100</f>
        <v>100.00003092348663</v>
      </c>
    </row>
    <row r="201" spans="1:5" ht="16.2" thickBot="1" x14ac:dyDescent="0.35">
      <c r="A201" s="16"/>
      <c r="B201" s="14" t="s">
        <v>8</v>
      </c>
      <c r="C201" s="45">
        <v>2662.1</v>
      </c>
      <c r="D201" s="45">
        <v>2662.1</v>
      </c>
      <c r="E201" s="45">
        <f t="shared" si="11"/>
        <v>100</v>
      </c>
    </row>
    <row r="202" spans="1:5" ht="16.2" thickBot="1" x14ac:dyDescent="0.35">
      <c r="A202" s="16"/>
      <c r="B202" s="14" t="s">
        <v>9</v>
      </c>
      <c r="C202" s="45">
        <v>2029.5</v>
      </c>
      <c r="D202" s="45">
        <v>2009.5</v>
      </c>
      <c r="E202" s="45">
        <f t="shared" si="11"/>
        <v>99.01453559990145</v>
      </c>
    </row>
    <row r="203" spans="1:5" ht="78.599999999999994" thickBot="1" x14ac:dyDescent="0.35">
      <c r="A203" s="26" t="s">
        <v>44</v>
      </c>
      <c r="B203" s="42" t="s">
        <v>76</v>
      </c>
      <c r="C203" s="45">
        <f>C204+C205+C206</f>
        <v>224238.90000000002</v>
      </c>
      <c r="D203" s="45">
        <f>D204+D205+D206</f>
        <v>217311.1</v>
      </c>
      <c r="E203" s="45">
        <f t="shared" si="11"/>
        <v>96.91052712085191</v>
      </c>
    </row>
    <row r="204" spans="1:5" ht="16.2" thickBot="1" x14ac:dyDescent="0.35">
      <c r="A204" s="26"/>
      <c r="B204" s="14" t="s">
        <v>7</v>
      </c>
      <c r="C204" s="45">
        <f t="shared" ref="C204:D205" si="12">C208+C212+C216+C220+C224+C228+C232</f>
        <v>0</v>
      </c>
      <c r="D204" s="45">
        <f t="shared" si="12"/>
        <v>0</v>
      </c>
      <c r="E204" s="45">
        <v>0</v>
      </c>
    </row>
    <row r="205" spans="1:5" ht="16.2" thickBot="1" x14ac:dyDescent="0.35">
      <c r="A205" s="26"/>
      <c r="B205" s="14" t="s">
        <v>8</v>
      </c>
      <c r="C205" s="45">
        <f>C209+C213+C217+C221+C225+C229+C233</f>
        <v>114072.9</v>
      </c>
      <c r="D205" s="45">
        <f t="shared" si="12"/>
        <v>108206</v>
      </c>
      <c r="E205" s="45">
        <f t="shared" si="11"/>
        <v>94.856885377683923</v>
      </c>
    </row>
    <row r="206" spans="1:5" ht="16.2" thickBot="1" x14ac:dyDescent="0.35">
      <c r="A206" s="26"/>
      <c r="B206" s="14" t="s">
        <v>9</v>
      </c>
      <c r="C206" s="45">
        <f>C210+C214+C218+C222+C226+C230+C234</f>
        <v>110166.00000000001</v>
      </c>
      <c r="D206" s="45">
        <f>D210+D214+D218+D222+D226+D230+D234</f>
        <v>109105.1</v>
      </c>
      <c r="E206" s="45">
        <f t="shared" si="11"/>
        <v>99.036998711036063</v>
      </c>
    </row>
    <row r="207" spans="1:5" ht="78.599999999999994" thickBot="1" x14ac:dyDescent="0.35">
      <c r="A207" s="6" t="s">
        <v>45</v>
      </c>
      <c r="B207" s="37" t="s">
        <v>77</v>
      </c>
      <c r="C207" s="46">
        <f>C208+C209+C210</f>
        <v>2158.6999999999998</v>
      </c>
      <c r="D207" s="46">
        <f>D208+D209+D210</f>
        <v>2002.4</v>
      </c>
      <c r="E207" s="46">
        <f t="shared" si="11"/>
        <v>92.75953119933294</v>
      </c>
    </row>
    <row r="208" spans="1:5" ht="16.2" thickBot="1" x14ac:dyDescent="0.35">
      <c r="A208" s="6"/>
      <c r="B208" s="15" t="s">
        <v>7</v>
      </c>
      <c r="C208" s="46">
        <v>0</v>
      </c>
      <c r="D208" s="46">
        <v>0</v>
      </c>
      <c r="E208" s="46">
        <v>0</v>
      </c>
    </row>
    <row r="209" spans="1:5" ht="16.2" thickBot="1" x14ac:dyDescent="0.35">
      <c r="A209" s="6"/>
      <c r="B209" s="15" t="s">
        <v>8</v>
      </c>
      <c r="C209" s="46">
        <v>0</v>
      </c>
      <c r="D209" s="46">
        <v>0</v>
      </c>
      <c r="E209" s="46">
        <v>0</v>
      </c>
    </row>
    <row r="210" spans="1:5" ht="16.2" thickBot="1" x14ac:dyDescent="0.35">
      <c r="A210" s="6"/>
      <c r="B210" s="15" t="s">
        <v>9</v>
      </c>
      <c r="C210" s="46">
        <v>2158.6999999999998</v>
      </c>
      <c r="D210" s="46">
        <v>2002.4</v>
      </c>
      <c r="E210" s="46">
        <f t="shared" si="11"/>
        <v>92.75953119933294</v>
      </c>
    </row>
    <row r="211" spans="1:5" ht="47.4" thickBot="1" x14ac:dyDescent="0.35">
      <c r="A211" s="6" t="s">
        <v>46</v>
      </c>
      <c r="B211" s="24" t="s">
        <v>78</v>
      </c>
      <c r="C211" s="46">
        <f>C212+C213+C214</f>
        <v>95189.8</v>
      </c>
      <c r="D211" s="46">
        <f>D212+D213+D214</f>
        <v>88465.599999999991</v>
      </c>
      <c r="E211" s="46">
        <f t="shared" si="11"/>
        <v>92.93600784958052</v>
      </c>
    </row>
    <row r="212" spans="1:5" ht="16.2" thickBot="1" x14ac:dyDescent="0.35">
      <c r="A212" s="6"/>
      <c r="B212" s="15" t="s">
        <v>7</v>
      </c>
      <c r="C212" s="46">
        <v>0</v>
      </c>
      <c r="D212" s="46">
        <v>0</v>
      </c>
      <c r="E212" s="46">
        <v>0</v>
      </c>
    </row>
    <row r="213" spans="1:5" ht="16.2" thickBot="1" x14ac:dyDescent="0.35">
      <c r="A213" s="6"/>
      <c r="B213" s="15" t="s">
        <v>8</v>
      </c>
      <c r="C213" s="46">
        <v>83946.8</v>
      </c>
      <c r="D213" s="46">
        <v>78079.899999999994</v>
      </c>
      <c r="E213" s="46">
        <f t="shared" si="11"/>
        <v>93.011168978448239</v>
      </c>
    </row>
    <row r="214" spans="1:5" ht="16.2" thickBot="1" x14ac:dyDescent="0.35">
      <c r="A214" s="6"/>
      <c r="B214" s="15" t="s">
        <v>9</v>
      </c>
      <c r="C214" s="46">
        <v>11243</v>
      </c>
      <c r="D214" s="46">
        <v>10385.700000000001</v>
      </c>
      <c r="E214" s="46">
        <f t="shared" si="11"/>
        <v>92.374810993507069</v>
      </c>
    </row>
    <row r="215" spans="1:5" ht="53.25" customHeight="1" thickBot="1" x14ac:dyDescent="0.35">
      <c r="A215" s="6" t="s">
        <v>47</v>
      </c>
      <c r="B215" s="37" t="s">
        <v>79</v>
      </c>
      <c r="C215" s="46">
        <f>C216+C217+C218</f>
        <v>323.89999999999998</v>
      </c>
      <c r="D215" s="46">
        <f>D216+D217+D218</f>
        <v>323.89999999999998</v>
      </c>
      <c r="E215" s="46">
        <f t="shared" si="11"/>
        <v>100</v>
      </c>
    </row>
    <row r="216" spans="1:5" ht="16.2" thickBot="1" x14ac:dyDescent="0.35">
      <c r="A216" s="6"/>
      <c r="B216" s="15" t="s">
        <v>7</v>
      </c>
      <c r="C216" s="46">
        <v>0</v>
      </c>
      <c r="D216" s="46">
        <v>0</v>
      </c>
      <c r="E216" s="46">
        <v>0</v>
      </c>
    </row>
    <row r="217" spans="1:5" ht="16.2" thickBot="1" x14ac:dyDescent="0.35">
      <c r="A217" s="6"/>
      <c r="B217" s="15" t="s">
        <v>8</v>
      </c>
      <c r="C217" s="46">
        <v>0</v>
      </c>
      <c r="D217" s="46">
        <v>0</v>
      </c>
      <c r="E217" s="46">
        <v>0</v>
      </c>
    </row>
    <row r="218" spans="1:5" ht="16.2" thickBot="1" x14ac:dyDescent="0.35">
      <c r="A218" s="6"/>
      <c r="B218" s="15" t="s">
        <v>9</v>
      </c>
      <c r="C218" s="46">
        <v>323.89999999999998</v>
      </c>
      <c r="D218" s="46">
        <v>323.89999999999998</v>
      </c>
      <c r="E218" s="46">
        <f t="shared" si="11"/>
        <v>100</v>
      </c>
    </row>
    <row r="219" spans="1:5" ht="47.4" thickBot="1" x14ac:dyDescent="0.35">
      <c r="A219" s="6" t="s">
        <v>48</v>
      </c>
      <c r="B219" s="24" t="s">
        <v>80</v>
      </c>
      <c r="C219" s="46">
        <f>C220+C221+C222</f>
        <v>107073.1</v>
      </c>
      <c r="D219" s="46">
        <f>D220+D221+D222</f>
        <v>107073.1</v>
      </c>
      <c r="E219" s="46">
        <f t="shared" si="11"/>
        <v>100</v>
      </c>
    </row>
    <row r="220" spans="1:5" ht="16.2" thickBot="1" x14ac:dyDescent="0.35">
      <c r="A220" s="6"/>
      <c r="B220" s="15" t="s">
        <v>7</v>
      </c>
      <c r="C220" s="46">
        <v>0</v>
      </c>
      <c r="D220" s="46">
        <v>0</v>
      </c>
      <c r="E220" s="46">
        <v>0</v>
      </c>
    </row>
    <row r="221" spans="1:5" ht="16.2" thickBot="1" x14ac:dyDescent="0.35">
      <c r="A221" s="6"/>
      <c r="B221" s="15" t="s">
        <v>8</v>
      </c>
      <c r="C221" s="46">
        <v>30126.1</v>
      </c>
      <c r="D221" s="46">
        <v>30126.1</v>
      </c>
      <c r="E221" s="46">
        <v>0</v>
      </c>
    </row>
    <row r="222" spans="1:5" ht="16.2" thickBot="1" x14ac:dyDescent="0.35">
      <c r="A222" s="6"/>
      <c r="B222" s="15" t="s">
        <v>9</v>
      </c>
      <c r="C222" s="46">
        <v>76947</v>
      </c>
      <c r="D222" s="46">
        <v>76947</v>
      </c>
      <c r="E222" s="46">
        <v>0</v>
      </c>
    </row>
    <row r="223" spans="1:5" ht="36" customHeight="1" thickBot="1" x14ac:dyDescent="0.35">
      <c r="A223" s="6" t="s">
        <v>49</v>
      </c>
      <c r="B223" s="37" t="s">
        <v>81</v>
      </c>
      <c r="C223" s="46">
        <f>C224+C225+C226</f>
        <v>8886.1</v>
      </c>
      <c r="D223" s="46">
        <f>D224+D225+D226</f>
        <v>8878</v>
      </c>
      <c r="E223" s="46">
        <f t="shared" si="11"/>
        <v>99.908846400558176</v>
      </c>
    </row>
    <row r="224" spans="1:5" ht="16.2" thickBot="1" x14ac:dyDescent="0.35">
      <c r="A224" s="6"/>
      <c r="B224" s="15" t="s">
        <v>7</v>
      </c>
      <c r="C224" s="46">
        <v>0</v>
      </c>
      <c r="D224" s="46">
        <v>0</v>
      </c>
      <c r="E224" s="46">
        <v>0</v>
      </c>
    </row>
    <row r="225" spans="1:5" ht="16.2" thickBot="1" x14ac:dyDescent="0.35">
      <c r="A225" s="6"/>
      <c r="B225" s="15" t="s">
        <v>8</v>
      </c>
      <c r="C225" s="46">
        <v>0</v>
      </c>
      <c r="D225" s="46">
        <v>0</v>
      </c>
      <c r="E225" s="46">
        <v>0</v>
      </c>
    </row>
    <row r="226" spans="1:5" ht="16.2" thickBot="1" x14ac:dyDescent="0.35">
      <c r="A226" s="6"/>
      <c r="B226" s="15" t="s">
        <v>9</v>
      </c>
      <c r="C226" s="46">
        <v>8886.1</v>
      </c>
      <c r="D226" s="46">
        <v>8878</v>
      </c>
      <c r="E226" s="46">
        <f t="shared" si="11"/>
        <v>99.908846400558176</v>
      </c>
    </row>
    <row r="227" spans="1:5" ht="47.4" thickBot="1" x14ac:dyDescent="0.35">
      <c r="A227" s="6" t="s">
        <v>50</v>
      </c>
      <c r="B227" s="24" t="s">
        <v>82</v>
      </c>
      <c r="C227" s="46">
        <f>C228+C229+C230</f>
        <v>10502.3</v>
      </c>
      <c r="D227" s="46">
        <f>D228+D229+D230</f>
        <v>10463.1</v>
      </c>
      <c r="E227" s="46">
        <f t="shared" si="11"/>
        <v>99.626748426535144</v>
      </c>
    </row>
    <row r="228" spans="1:5" ht="16.2" thickBot="1" x14ac:dyDescent="0.35">
      <c r="A228" s="6"/>
      <c r="B228" s="15" t="s">
        <v>7</v>
      </c>
      <c r="C228" s="46">
        <v>0</v>
      </c>
      <c r="D228" s="46">
        <v>0</v>
      </c>
      <c r="E228" s="46">
        <v>0</v>
      </c>
    </row>
    <row r="229" spans="1:5" ht="16.2" thickBot="1" x14ac:dyDescent="0.35">
      <c r="A229" s="6"/>
      <c r="B229" s="15" t="s">
        <v>8</v>
      </c>
      <c r="C229" s="46">
        <v>0</v>
      </c>
      <c r="D229" s="46">
        <v>0</v>
      </c>
      <c r="E229" s="46">
        <v>0</v>
      </c>
    </row>
    <row r="230" spans="1:5" ht="16.2" thickBot="1" x14ac:dyDescent="0.35">
      <c r="A230" s="6"/>
      <c r="B230" s="15" t="s">
        <v>9</v>
      </c>
      <c r="C230" s="46">
        <v>10502.3</v>
      </c>
      <c r="D230" s="46">
        <v>10463.1</v>
      </c>
      <c r="E230" s="46">
        <f t="shared" si="11"/>
        <v>99.626748426535144</v>
      </c>
    </row>
    <row r="231" spans="1:5" ht="71.25" customHeight="1" thickBot="1" x14ac:dyDescent="0.35">
      <c r="A231" s="6" t="s">
        <v>51</v>
      </c>
      <c r="B231" s="37" t="s">
        <v>83</v>
      </c>
      <c r="C231" s="46">
        <f>C232+C233+C234</f>
        <v>105</v>
      </c>
      <c r="D231" s="46">
        <f>D232+D233+D234</f>
        <v>105</v>
      </c>
      <c r="E231" s="46">
        <f t="shared" si="11"/>
        <v>100</v>
      </c>
    </row>
    <row r="232" spans="1:5" ht="16.2" thickBot="1" x14ac:dyDescent="0.35">
      <c r="A232" s="6"/>
      <c r="B232" s="15" t="s">
        <v>7</v>
      </c>
      <c r="C232" s="46">
        <v>0</v>
      </c>
      <c r="D232" s="46">
        <v>0</v>
      </c>
      <c r="E232" s="46">
        <v>0</v>
      </c>
    </row>
    <row r="233" spans="1:5" ht="16.2" thickBot="1" x14ac:dyDescent="0.35">
      <c r="A233" s="6"/>
      <c r="B233" s="15" t="s">
        <v>8</v>
      </c>
      <c r="C233" s="46">
        <v>0</v>
      </c>
      <c r="D233" s="46">
        <v>0</v>
      </c>
      <c r="E233" s="46">
        <v>0</v>
      </c>
    </row>
    <row r="234" spans="1:5" ht="16.2" thickBot="1" x14ac:dyDescent="0.35">
      <c r="A234" s="6"/>
      <c r="B234" s="15" t="s">
        <v>9</v>
      </c>
      <c r="C234" s="46">
        <v>105</v>
      </c>
      <c r="D234" s="46">
        <v>105</v>
      </c>
      <c r="E234" s="46">
        <f t="shared" si="11"/>
        <v>100</v>
      </c>
    </row>
  </sheetData>
  <mergeCells count="3">
    <mergeCell ref="B2:E2"/>
    <mergeCell ref="B4:E4"/>
    <mergeCell ref="A5:D5"/>
  </mergeCells>
  <pageMargins left="0.7" right="0.7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апрель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2020-01-23T06:45:30Z</dcterms:modified>
</cp:coreProperties>
</file>