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filterPrivacy="1" defaultThemeVersion="124226"/>
  <xr:revisionPtr revIDLastSave="0" documentId="13_ncr:1_{515E3C83-5D06-42E9-9D25-6FF952FF86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01.10.2022" sheetId="7" r:id="rId1"/>
  </sheets>
  <definedNames>
    <definedName name="_xlnm.Print_Area" localSheetId="0">'на 01.10.2022'!$A$1:$H$257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3" i="7" l="1"/>
  <c r="G164" i="7"/>
  <c r="G165" i="7"/>
  <c r="G166" i="7"/>
  <c r="F163" i="7"/>
  <c r="F164" i="7"/>
  <c r="F165" i="7"/>
  <c r="F166" i="7"/>
  <c r="G130" i="7"/>
  <c r="G129" i="7"/>
  <c r="G128" i="7"/>
  <c r="G127" i="7"/>
  <c r="F127" i="7"/>
  <c r="F128" i="7"/>
  <c r="F129" i="7"/>
  <c r="F130" i="7"/>
  <c r="H194" i="7"/>
  <c r="H195" i="7"/>
  <c r="H196" i="7"/>
  <c r="H197" i="7"/>
  <c r="H198" i="7"/>
  <c r="G194" i="7"/>
  <c r="G195" i="7"/>
  <c r="G196" i="7"/>
  <c r="G197" i="7"/>
  <c r="G198" i="7"/>
  <c r="F194" i="7"/>
  <c r="F195" i="7"/>
  <c r="F196" i="7"/>
  <c r="F197" i="7"/>
  <c r="F198" i="7"/>
  <c r="F193" i="7"/>
  <c r="G193" i="7"/>
  <c r="H193" i="7"/>
  <c r="G192" i="7"/>
  <c r="H192" i="7"/>
  <c r="F192" i="7"/>
  <c r="G191" i="7"/>
  <c r="H191" i="7"/>
  <c r="F191" i="7"/>
  <c r="F74" i="7"/>
  <c r="F73" i="7"/>
  <c r="F72" i="7"/>
  <c r="F71" i="7"/>
  <c r="G74" i="7"/>
  <c r="H74" i="7"/>
  <c r="G73" i="7"/>
  <c r="H73" i="7"/>
  <c r="G72" i="7"/>
  <c r="H72" i="7"/>
  <c r="G71" i="7"/>
  <c r="H71" i="7"/>
  <c r="H7" i="7" l="1"/>
  <c r="F7" i="7" l="1"/>
  <c r="G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</calcChain>
</file>

<file path=xl/sharedStrings.xml><?xml version="1.0" encoding="utf-8"?>
<sst xmlns="http://schemas.openxmlformats.org/spreadsheetml/2006/main" count="256" uniqueCount="77">
  <si>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</si>
  <si>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</si>
  <si>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</si>
  <si>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</si>
  <si>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</si>
  <si>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Отдельное мероприятие " Регулирование тарифов на товары и услуги"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</si>
  <si>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</si>
  <si>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</si>
  <si>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</si>
  <si>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</si>
  <si>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</si>
  <si>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</si>
  <si>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</si>
  <si>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</si>
  <si>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</si>
  <si>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</si>
  <si>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</si>
  <si>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</si>
  <si>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</si>
  <si>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</si>
  <si>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</si>
  <si>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</si>
  <si>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</si>
  <si>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</si>
  <si>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</si>
  <si>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</si>
  <si>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</si>
  <si>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</si>
  <si>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</si>
  <si>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</si>
  <si>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</si>
  <si>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</si>
  <si>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</si>
  <si>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</si>
  <si>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</si>
  <si>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</si>
  <si>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</si>
  <si>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</si>
  <si>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</si>
  <si>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</si>
  <si>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</si>
  <si>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</si>
  <si>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</si>
  <si>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</si>
  <si>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</si>
  <si>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</si>
  <si>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</si>
  <si>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</si>
  <si>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</si>
  <si>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</si>
  <si>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</si>
  <si>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</si>
  <si>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</si>
  <si>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Подпрограмма 1«Реализация полномочий администрации города Бузулука» 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</si>
  <si>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</si>
  <si>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</si>
  <si>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</si>
  <si>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</si>
  <si>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</si>
  <si>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</si>
  <si>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</si>
  <si>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</si>
  <si>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</si>
  <si>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</si>
  <si>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 xml:space="preserve">Отчет о финансировании  муниципальных программ  в МО город Бузулук Оренбургской области                                             </t>
  </si>
  <si>
    <t>Муниципальная программа «Доступная среда в городе Бузулуке»</t>
  </si>
  <si>
    <t>Подпрограмма  "Спорт и массовая физическая культура в городе Бузулуке"</t>
  </si>
  <si>
    <t>Подпрограмма "Организация и осуществление деятельности по опеке и попечительству над несовершеннолетними города Бузулука"</t>
  </si>
  <si>
    <t>Муниципальная программа "Укрепление общественного здоровья на территории города Бузулука"</t>
  </si>
  <si>
    <t>Исп. Е.А. Павлова 3-52-43</t>
  </si>
  <si>
    <t xml:space="preserve">                   за 9 месяцев 2022 года в сравнении с аналогичным периодом 2021 года</t>
  </si>
  <si>
    <t>Сводная бюджетная роспись на 01.10.2021 (Утвержденные бюджетные назначения на 01.10.2021)</t>
  </si>
  <si>
    <t xml:space="preserve">Кассовое исполнение на 01.10.2021
</t>
  </si>
  <si>
    <t>Сводная бюджетная роспись на 01.10.2022 (Утвержденные бюджетные назначения на 01.10.2022)</t>
  </si>
  <si>
    <t xml:space="preserve">Кассовое исполнение на 01.10.2022
</t>
  </si>
  <si>
    <t>Подпрограмма «Реализация национальной политики в городе Бузулуке»</t>
  </si>
  <si>
    <t>Подпрограмма «Профилактика терроризма и экстремизма в городе Бузулуке»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</si>
</sst>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₽&quot;###,##0.00"/>
    <numFmt numFmtId="166" formatCode="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1" fillId="0" borderId="0"/>
    <xf numFmtId="0" fontId="9" fillId="0" borderId="0"/>
    <xf numFmtId="0" fontId="12" fillId="0" borderId="0"/>
  </cellStyleXfs>
  <cellXfs count="48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164" fontId="0" fillId="0" borderId="0" xfId="0" applyNumberFormat="1"/>
    <xf numFmtId="164" fontId="7" fillId="0" borderId="0" xfId="0" applyNumberFormat="1" applyFont="1"/>
    <xf numFmtId="0" fontId="6" fillId="0" borderId="0" xfId="0" applyFont="1" applyAlignment="1"/>
    <xf numFmtId="0" fontId="8" fillId="0" borderId="0" xfId="0" applyFont="1" applyAlignment="1">
      <alignment horizontal="justify" vertical="center"/>
    </xf>
    <xf numFmtId="0" fontId="5" fillId="0" borderId="0" xfId="1" applyFo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1" applyFont="1"/>
    <xf numFmtId="0" fontId="13" fillId="2" borderId="1" xfId="0" applyFont="1" applyFill="1" applyBorder="1" applyAlignment="1">
      <alignment horizontal="left" vertical="center" wrapText="1"/>
    </xf>
    <xf numFmtId="16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/>
    </xf>
    <xf numFmtId="164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 applyProtection="1">
      <alignment horizontal="center" vertical="center"/>
      <protection locked="0"/>
    </xf>
    <xf numFmtId="10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/>
    </xf>
    <xf numFmtId="0" fontId="8" fillId="0" borderId="0" xfId="0" applyFont="1" applyAlignment="1">
      <alignment vertical="center"/>
    </xf>
    <xf numFmtId="0" fontId="16" fillId="0" borderId="0" xfId="0" applyFont="1"/>
    <xf numFmtId="0" fontId="8" fillId="0" borderId="0" xfId="0" applyFont="1" applyAlignment="1"/>
    <xf numFmtId="0" fontId="16" fillId="0" borderId="0" xfId="0" applyFont="1" applyAlignment="1"/>
    <xf numFmtId="0" fontId="13" fillId="0" borderId="0" xfId="1" applyFont="1" applyAlignment="1">
      <alignment wrapText="1"/>
    </xf>
    <xf numFmtId="0" fontId="13" fillId="0" borderId="0" xfId="1" applyFont="1"/>
    <xf numFmtId="166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2" borderId="1" xfId="0" applyNumberFormat="1" applyFont="1" applyFill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1" fontId="15" fillId="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5" xr:uid="{00000000-0005-0000-0000-000003000000}"/>
    <cellStyle name="Обычный 3 3" xfId="6" xr:uid="{00000000-0005-0000-0000-000004000000}"/>
    <cellStyle name="Обычный 4" xfId="4" xr:uid="{00000000-0005-0000-0000-000005000000}"/>
    <cellStyle name="Обычный 5" xfId="7" xr:uid="{00000000-0005-0000-0000-000006000000}"/>
    <cellStyle name="Процентный 2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6"/>
  <sheetViews>
    <sheetView tabSelected="1" view="pageBreakPreview" topLeftCell="A235" zoomScale="90" zoomScaleNormal="110" zoomScaleSheetLayoutView="90" workbookViewId="0">
      <selection activeCell="E156" sqref="E156"/>
    </sheetView>
  </sheetViews>
  <sheetFormatPr defaultRowHeight="15" x14ac:dyDescent="0.25"/>
  <cols>
    <col min="1" max="1" width="46.5703125" customWidth="1"/>
    <col min="2" max="2" width="15.85546875" customWidth="1"/>
    <col min="3" max="3" width="15" customWidth="1"/>
    <col min="4" max="4" width="17.7109375" customWidth="1"/>
    <col min="5" max="5" width="16.7109375" style="3" customWidth="1"/>
    <col min="6" max="7" width="16.28515625" style="3" customWidth="1"/>
    <col min="8" max="8" width="14.85546875" style="3" customWidth="1"/>
    <col min="9" max="9" width="13" customWidth="1"/>
    <col min="10" max="10" width="9.7109375" bestFit="1" customWidth="1"/>
  </cols>
  <sheetData>
    <row r="1" spans="1:11" ht="22.15" customHeight="1" x14ac:dyDescent="0.25">
      <c r="A1" s="45" t="s">
        <v>64</v>
      </c>
      <c r="B1" s="45"/>
      <c r="C1" s="45"/>
      <c r="D1" s="45"/>
      <c r="E1" s="45"/>
      <c r="F1" s="45"/>
      <c r="G1" s="45"/>
      <c r="H1" s="45"/>
    </row>
    <row r="2" spans="1:11" ht="17.45" customHeight="1" x14ac:dyDescent="0.25">
      <c r="A2" s="47" t="s">
        <v>70</v>
      </c>
      <c r="B2" s="47"/>
      <c r="C2" s="47"/>
      <c r="D2" s="47"/>
      <c r="E2" s="47"/>
      <c r="F2" s="47"/>
      <c r="G2" s="47"/>
      <c r="H2" s="47"/>
    </row>
    <row r="3" spans="1:11" ht="17.45" customHeight="1" x14ac:dyDescent="0.3">
      <c r="A3" s="1"/>
      <c r="B3" s="1"/>
      <c r="C3" s="1"/>
      <c r="D3" s="8"/>
      <c r="E3" s="8"/>
      <c r="F3" s="9"/>
      <c r="G3" s="9"/>
      <c r="H3" s="2"/>
    </row>
    <row r="4" spans="1:11" ht="18.75" x14ac:dyDescent="0.25">
      <c r="A4" s="46" t="s">
        <v>0</v>
      </c>
      <c r="B4" s="46"/>
      <c r="C4" s="46"/>
      <c r="D4" s="46"/>
      <c r="E4" s="46"/>
      <c r="F4" s="46"/>
      <c r="G4" s="46"/>
      <c r="H4" s="46"/>
    </row>
    <row r="5" spans="1:11" ht="199.5" customHeight="1" x14ac:dyDescent="0.25">
      <c r="A5" s="13" t="s">
        <v>60</v>
      </c>
      <c r="B5" s="12" t="s">
        <v>71</v>
      </c>
      <c r="C5" s="13" t="s">
        <v>72</v>
      </c>
      <c r="D5" s="37" t="s">
        <v>73</v>
      </c>
      <c r="E5" s="13" t="s">
        <v>74</v>
      </c>
      <c r="F5" s="13" t="s">
        <v>61</v>
      </c>
      <c r="G5" s="13" t="s">
        <v>62</v>
      </c>
      <c r="H5" s="14" t="s">
        <v>63</v>
      </c>
    </row>
    <row r="6" spans="1:11" ht="21.75" customHeight="1" x14ac:dyDescent="0.25">
      <c r="A6" s="13">
        <v>1</v>
      </c>
      <c r="B6" s="13">
        <v>2</v>
      </c>
      <c r="C6" s="13">
        <v>3</v>
      </c>
      <c r="D6" s="13">
        <v>4</v>
      </c>
      <c r="E6" s="38">
        <v>5</v>
      </c>
      <c r="F6" s="38">
        <v>6</v>
      </c>
      <c r="G6" s="38">
        <v>7</v>
      </c>
      <c r="H6" s="39">
        <v>8</v>
      </c>
      <c r="I6" s="40"/>
      <c r="J6" s="41"/>
    </row>
    <row r="7" spans="1:11" ht="18.75" x14ac:dyDescent="0.3">
      <c r="A7" s="15" t="s">
        <v>1</v>
      </c>
      <c r="B7" s="16">
        <v>2122620.5</v>
      </c>
      <c r="C7" s="16">
        <v>1475551.8</v>
      </c>
      <c r="D7" s="43">
        <v>2230116.2000000002</v>
      </c>
      <c r="E7" s="43">
        <v>1511659.8</v>
      </c>
      <c r="F7" s="17">
        <f>D7-B7</f>
        <v>107495.70000000019</v>
      </c>
      <c r="G7" s="17">
        <f>E7-C7</f>
        <v>36108</v>
      </c>
      <c r="H7" s="18">
        <f>IFERROR(IF((1-E7/C7)&lt;=0,(1-E7/C7)*-1,(1-E7/C7)),0)</f>
        <v>2.4470845415254239E-2</v>
      </c>
      <c r="I7" s="42"/>
      <c r="J7" s="42"/>
    </row>
    <row r="8" spans="1:11" ht="18.75" x14ac:dyDescent="0.3">
      <c r="A8" s="15" t="s">
        <v>2</v>
      </c>
      <c r="B8" s="16">
        <v>129135.2</v>
      </c>
      <c r="C8" s="16">
        <v>69604.399999999994</v>
      </c>
      <c r="D8" s="43">
        <v>224094.2</v>
      </c>
      <c r="E8" s="43">
        <v>135778.6</v>
      </c>
      <c r="F8" s="17">
        <f t="shared" ref="F8:F70" si="0">D8-B8</f>
        <v>94959.000000000015</v>
      </c>
      <c r="G8" s="17">
        <f t="shared" ref="G8:G70" si="1">E8-C8</f>
        <v>66174.200000000012</v>
      </c>
      <c r="H8" s="18">
        <f t="shared" ref="H8:H70" si="2">IFERROR(IF((1-E8/C8)&lt;=0,(1-E8/C8)*-1,(1-E8/C8)),0)</f>
        <v>0.95071863273011492</v>
      </c>
      <c r="I8" s="42"/>
      <c r="J8" s="42"/>
    </row>
    <row r="9" spans="1:11" ht="18.75" x14ac:dyDescent="0.3">
      <c r="A9" s="15" t="s">
        <v>3</v>
      </c>
      <c r="B9" s="16">
        <v>882491.1</v>
      </c>
      <c r="C9" s="16">
        <v>651649.80000000005</v>
      </c>
      <c r="D9" s="43">
        <v>827165.8</v>
      </c>
      <c r="E9" s="43">
        <v>615499</v>
      </c>
      <c r="F9" s="17">
        <f t="shared" si="0"/>
        <v>-55325.29999999993</v>
      </c>
      <c r="G9" s="17">
        <f t="shared" si="1"/>
        <v>-36150.800000000047</v>
      </c>
      <c r="H9" s="18">
        <f t="shared" si="2"/>
        <v>5.5475809246009145E-2</v>
      </c>
      <c r="I9" s="42"/>
      <c r="J9" s="42"/>
    </row>
    <row r="10" spans="1:11" ht="18.75" x14ac:dyDescent="0.3">
      <c r="A10" s="15" t="s">
        <v>4</v>
      </c>
      <c r="B10" s="16">
        <v>1110994.2</v>
      </c>
      <c r="C10" s="16">
        <v>754297.6</v>
      </c>
      <c r="D10" s="43">
        <v>1178856.2</v>
      </c>
      <c r="E10" s="43">
        <v>760382.2</v>
      </c>
      <c r="F10" s="17">
        <f t="shared" si="0"/>
        <v>67862</v>
      </c>
      <c r="G10" s="17">
        <f t="shared" si="1"/>
        <v>6084.5999999999767</v>
      </c>
      <c r="H10" s="18">
        <f t="shared" si="2"/>
        <v>8.0665774357495668E-3</v>
      </c>
      <c r="I10" s="42"/>
      <c r="J10" s="42"/>
      <c r="K10" s="3"/>
    </row>
    <row r="11" spans="1:11" ht="37.5" x14ac:dyDescent="0.25">
      <c r="A11" s="19" t="s">
        <v>65</v>
      </c>
      <c r="B11" s="20">
        <v>62.4</v>
      </c>
      <c r="C11" s="20">
        <v>0</v>
      </c>
      <c r="D11" s="43">
        <v>73</v>
      </c>
      <c r="E11" s="43">
        <v>0</v>
      </c>
      <c r="F11" s="17">
        <f t="shared" si="0"/>
        <v>10.600000000000001</v>
      </c>
      <c r="G11" s="17">
        <f t="shared" si="1"/>
        <v>0</v>
      </c>
      <c r="H11" s="18">
        <f t="shared" si="2"/>
        <v>0</v>
      </c>
      <c r="I11" s="42"/>
      <c r="J11" s="42"/>
    </row>
    <row r="12" spans="1:11" ht="18.75" x14ac:dyDescent="0.3">
      <c r="A12" s="15" t="s">
        <v>2</v>
      </c>
      <c r="B12" s="16">
        <v>0</v>
      </c>
      <c r="C12" s="16">
        <v>0</v>
      </c>
      <c r="D12" s="43">
        <v>0</v>
      </c>
      <c r="E12" s="43">
        <v>0</v>
      </c>
      <c r="F12" s="17">
        <f t="shared" si="0"/>
        <v>0</v>
      </c>
      <c r="G12" s="17">
        <f t="shared" si="1"/>
        <v>0</v>
      </c>
      <c r="H12" s="18">
        <f t="shared" si="2"/>
        <v>0</v>
      </c>
      <c r="I12" s="42"/>
      <c r="J12" s="42"/>
    </row>
    <row r="13" spans="1:11" ht="18.75" x14ac:dyDescent="0.3">
      <c r="A13" s="15" t="s">
        <v>3</v>
      </c>
      <c r="B13" s="16">
        <v>0</v>
      </c>
      <c r="C13" s="16">
        <v>0</v>
      </c>
      <c r="D13" s="43">
        <v>0</v>
      </c>
      <c r="E13" s="43">
        <v>0</v>
      </c>
      <c r="F13" s="17">
        <f t="shared" si="0"/>
        <v>0</v>
      </c>
      <c r="G13" s="17">
        <f t="shared" si="1"/>
        <v>0</v>
      </c>
      <c r="H13" s="18">
        <f t="shared" si="2"/>
        <v>0</v>
      </c>
      <c r="I13" s="42"/>
      <c r="J13" s="42"/>
    </row>
    <row r="14" spans="1:11" ht="18.75" x14ac:dyDescent="0.3">
      <c r="A14" s="15" t="s">
        <v>4</v>
      </c>
      <c r="B14" s="16">
        <v>62.4</v>
      </c>
      <c r="C14" s="16">
        <v>0</v>
      </c>
      <c r="D14" s="43">
        <v>73</v>
      </c>
      <c r="E14" s="43">
        <v>0</v>
      </c>
      <c r="F14" s="17">
        <f t="shared" si="0"/>
        <v>10.600000000000001</v>
      </c>
      <c r="G14" s="17">
        <f t="shared" si="1"/>
        <v>0</v>
      </c>
      <c r="H14" s="18">
        <f t="shared" si="2"/>
        <v>0</v>
      </c>
      <c r="I14" s="42"/>
      <c r="J14" s="42"/>
    </row>
    <row r="15" spans="1:11" ht="87" customHeight="1" x14ac:dyDescent="0.25">
      <c r="A15" s="19" t="s">
        <v>51</v>
      </c>
      <c r="B15" s="20">
        <v>2650</v>
      </c>
      <c r="C15" s="20">
        <v>2054.4</v>
      </c>
      <c r="D15" s="43">
        <v>3015</v>
      </c>
      <c r="E15" s="43">
        <v>2104.9</v>
      </c>
      <c r="F15" s="17">
        <f t="shared" si="0"/>
        <v>365</v>
      </c>
      <c r="G15" s="17">
        <f t="shared" si="1"/>
        <v>50.5</v>
      </c>
      <c r="H15" s="18">
        <f t="shared" si="2"/>
        <v>2.4581386292834795E-2</v>
      </c>
      <c r="I15" s="42"/>
      <c r="J15" s="42"/>
    </row>
    <row r="16" spans="1:11" ht="18.75" x14ac:dyDescent="0.3">
      <c r="A16" s="15" t="s">
        <v>2</v>
      </c>
      <c r="B16" s="16">
        <v>0</v>
      </c>
      <c r="C16" s="16">
        <v>0</v>
      </c>
      <c r="D16" s="43">
        <v>0</v>
      </c>
      <c r="E16" s="43">
        <v>0</v>
      </c>
      <c r="F16" s="17">
        <f t="shared" si="0"/>
        <v>0</v>
      </c>
      <c r="G16" s="17">
        <f t="shared" si="1"/>
        <v>0</v>
      </c>
      <c r="H16" s="18">
        <f t="shared" si="2"/>
        <v>0</v>
      </c>
      <c r="I16" s="42"/>
      <c r="J16" s="42"/>
    </row>
    <row r="17" spans="1:10" ht="18.75" x14ac:dyDescent="0.3">
      <c r="A17" s="15" t="s">
        <v>3</v>
      </c>
      <c r="B17" s="16">
        <v>0</v>
      </c>
      <c r="C17" s="16">
        <v>0</v>
      </c>
      <c r="D17" s="43">
        <v>0</v>
      </c>
      <c r="E17" s="43">
        <v>0</v>
      </c>
      <c r="F17" s="17">
        <f t="shared" si="0"/>
        <v>0</v>
      </c>
      <c r="G17" s="17">
        <f t="shared" si="1"/>
        <v>0</v>
      </c>
      <c r="H17" s="18">
        <f t="shared" si="2"/>
        <v>0</v>
      </c>
      <c r="I17" s="42"/>
      <c r="J17" s="42"/>
    </row>
    <row r="18" spans="1:10" ht="18.75" x14ac:dyDescent="0.3">
      <c r="A18" s="15" t="s">
        <v>4</v>
      </c>
      <c r="B18" s="16">
        <v>2650</v>
      </c>
      <c r="C18" s="16">
        <v>2054.4</v>
      </c>
      <c r="D18" s="43">
        <v>3015</v>
      </c>
      <c r="E18" s="43">
        <v>2104.9</v>
      </c>
      <c r="F18" s="17">
        <f t="shared" si="0"/>
        <v>365</v>
      </c>
      <c r="G18" s="17">
        <f t="shared" si="1"/>
        <v>50.5</v>
      </c>
      <c r="H18" s="18">
        <f t="shared" si="2"/>
        <v>2.4581386292834795E-2</v>
      </c>
      <c r="I18" s="42"/>
      <c r="J18" s="42"/>
    </row>
    <row r="19" spans="1:10" ht="47.45" customHeight="1" x14ac:dyDescent="0.25">
      <c r="A19" s="19" t="s">
        <v>7</v>
      </c>
      <c r="B19" s="20">
        <v>212112.7</v>
      </c>
      <c r="C19" s="20">
        <v>139138.29999999999</v>
      </c>
      <c r="D19" s="43">
        <v>127529.1</v>
      </c>
      <c r="E19" s="43">
        <v>90354.1</v>
      </c>
      <c r="F19" s="17">
        <f t="shared" si="0"/>
        <v>-84583.6</v>
      </c>
      <c r="G19" s="17">
        <f t="shared" si="1"/>
        <v>-48784.199999999983</v>
      </c>
      <c r="H19" s="18">
        <f t="shared" si="2"/>
        <v>0.35061661670438682</v>
      </c>
      <c r="I19" s="42"/>
      <c r="J19" s="42"/>
    </row>
    <row r="20" spans="1:10" ht="18.75" x14ac:dyDescent="0.3">
      <c r="A20" s="15" t="s">
        <v>2</v>
      </c>
      <c r="B20" s="16">
        <v>0</v>
      </c>
      <c r="C20" s="16">
        <v>0</v>
      </c>
      <c r="D20" s="43">
        <v>0</v>
      </c>
      <c r="E20" s="43">
        <v>0</v>
      </c>
      <c r="F20" s="17">
        <f t="shared" si="0"/>
        <v>0</v>
      </c>
      <c r="G20" s="17">
        <f t="shared" si="1"/>
        <v>0</v>
      </c>
      <c r="H20" s="18">
        <f t="shared" si="2"/>
        <v>0</v>
      </c>
      <c r="I20" s="42"/>
      <c r="J20" s="42"/>
    </row>
    <row r="21" spans="1:10" ht="18.75" x14ac:dyDescent="0.3">
      <c r="A21" s="15" t="s">
        <v>3</v>
      </c>
      <c r="B21" s="16">
        <v>0</v>
      </c>
      <c r="C21" s="16">
        <v>0</v>
      </c>
      <c r="D21" s="43">
        <v>0</v>
      </c>
      <c r="E21" s="43">
        <v>0</v>
      </c>
      <c r="F21" s="17">
        <f t="shared" si="0"/>
        <v>0</v>
      </c>
      <c r="G21" s="17">
        <f t="shared" si="1"/>
        <v>0</v>
      </c>
      <c r="H21" s="18">
        <f t="shared" si="2"/>
        <v>0</v>
      </c>
      <c r="I21" s="42"/>
      <c r="J21" s="42"/>
    </row>
    <row r="22" spans="1:10" ht="18.75" x14ac:dyDescent="0.3">
      <c r="A22" s="15" t="s">
        <v>4</v>
      </c>
      <c r="B22" s="16">
        <v>212112.7</v>
      </c>
      <c r="C22" s="16">
        <v>139138.29999999999</v>
      </c>
      <c r="D22" s="43">
        <v>127529.1</v>
      </c>
      <c r="E22" s="43">
        <v>90354.1</v>
      </c>
      <c r="F22" s="17">
        <f t="shared" si="0"/>
        <v>-84583.6</v>
      </c>
      <c r="G22" s="17">
        <f t="shared" si="1"/>
        <v>-48784.199999999983</v>
      </c>
      <c r="H22" s="18">
        <f t="shared" si="2"/>
        <v>0.35061661670438682</v>
      </c>
      <c r="I22" s="42"/>
      <c r="J22" s="42"/>
    </row>
    <row r="23" spans="1:10" ht="57.75" customHeight="1" x14ac:dyDescent="0.25">
      <c r="A23" s="19" t="s">
        <v>8</v>
      </c>
      <c r="B23" s="20">
        <v>98309.1</v>
      </c>
      <c r="C23" s="20">
        <v>64146.400000000001</v>
      </c>
      <c r="D23" s="43">
        <v>113095.2</v>
      </c>
      <c r="E23" s="43">
        <v>79431.5</v>
      </c>
      <c r="F23" s="17">
        <f t="shared" si="0"/>
        <v>14786.099999999991</v>
      </c>
      <c r="G23" s="17">
        <f t="shared" si="1"/>
        <v>15285.099999999999</v>
      </c>
      <c r="H23" s="18">
        <f t="shared" si="2"/>
        <v>0.23828461145130508</v>
      </c>
      <c r="I23" s="42"/>
      <c r="J23" s="42"/>
    </row>
    <row r="24" spans="1:10" ht="18.75" x14ac:dyDescent="0.3">
      <c r="A24" s="15" t="s">
        <v>2</v>
      </c>
      <c r="B24" s="16">
        <v>0</v>
      </c>
      <c r="C24" s="16">
        <v>0</v>
      </c>
      <c r="D24" s="43">
        <v>0</v>
      </c>
      <c r="E24" s="43">
        <v>0</v>
      </c>
      <c r="F24" s="17">
        <f t="shared" si="0"/>
        <v>0</v>
      </c>
      <c r="G24" s="17">
        <f t="shared" si="1"/>
        <v>0</v>
      </c>
      <c r="H24" s="18">
        <f t="shared" si="2"/>
        <v>0</v>
      </c>
      <c r="I24" s="42"/>
      <c r="J24" s="42"/>
    </row>
    <row r="25" spans="1:10" ht="18.75" x14ac:dyDescent="0.3">
      <c r="A25" s="15" t="s">
        <v>3</v>
      </c>
      <c r="B25" s="16">
        <v>0</v>
      </c>
      <c r="C25" s="16">
        <v>0</v>
      </c>
      <c r="D25" s="43">
        <v>0</v>
      </c>
      <c r="E25" s="43">
        <v>0</v>
      </c>
      <c r="F25" s="17">
        <f t="shared" si="0"/>
        <v>0</v>
      </c>
      <c r="G25" s="17">
        <f t="shared" si="1"/>
        <v>0</v>
      </c>
      <c r="H25" s="18">
        <f t="shared" si="2"/>
        <v>0</v>
      </c>
      <c r="I25" s="42"/>
      <c r="J25" s="42"/>
    </row>
    <row r="26" spans="1:10" ht="18.75" x14ac:dyDescent="0.3">
      <c r="A26" s="15" t="s">
        <v>4</v>
      </c>
      <c r="B26" s="16">
        <v>98309.1</v>
      </c>
      <c r="C26" s="16">
        <v>64146.400000000001</v>
      </c>
      <c r="D26" s="43">
        <v>113095.2</v>
      </c>
      <c r="E26" s="43">
        <v>79431.5</v>
      </c>
      <c r="F26" s="17">
        <f t="shared" si="0"/>
        <v>14786.099999999991</v>
      </c>
      <c r="G26" s="17">
        <f t="shared" si="1"/>
        <v>15285.099999999999</v>
      </c>
      <c r="H26" s="18">
        <f t="shared" si="2"/>
        <v>0.23828461145130508</v>
      </c>
      <c r="I26" s="42"/>
      <c r="J26" s="42"/>
    </row>
    <row r="27" spans="1:10" ht="56.25" x14ac:dyDescent="0.25">
      <c r="A27" s="11" t="s">
        <v>9</v>
      </c>
      <c r="B27" s="20">
        <v>170</v>
      </c>
      <c r="C27" s="20">
        <v>147.5</v>
      </c>
      <c r="D27" s="43">
        <v>80</v>
      </c>
      <c r="E27" s="43">
        <v>30.3</v>
      </c>
      <c r="F27" s="17">
        <f t="shared" si="0"/>
        <v>-90</v>
      </c>
      <c r="G27" s="17">
        <f t="shared" si="1"/>
        <v>-117.2</v>
      </c>
      <c r="H27" s="18">
        <f t="shared" si="2"/>
        <v>0.7945762711864407</v>
      </c>
      <c r="I27" s="42"/>
      <c r="J27" s="42"/>
    </row>
    <row r="28" spans="1:10" ht="18.75" x14ac:dyDescent="0.3">
      <c r="A28" s="15" t="s">
        <v>2</v>
      </c>
      <c r="B28" s="16">
        <v>0</v>
      </c>
      <c r="C28" s="16">
        <v>0</v>
      </c>
      <c r="D28" s="43">
        <v>0</v>
      </c>
      <c r="E28" s="43">
        <v>0</v>
      </c>
      <c r="F28" s="17">
        <f t="shared" si="0"/>
        <v>0</v>
      </c>
      <c r="G28" s="17">
        <f t="shared" si="1"/>
        <v>0</v>
      </c>
      <c r="H28" s="18">
        <f t="shared" si="2"/>
        <v>0</v>
      </c>
      <c r="I28" s="42"/>
      <c r="J28" s="42"/>
    </row>
    <row r="29" spans="1:10" ht="18.75" x14ac:dyDescent="0.3">
      <c r="A29" s="15" t="s">
        <v>3</v>
      </c>
      <c r="B29" s="16">
        <v>0</v>
      </c>
      <c r="C29" s="16">
        <v>0</v>
      </c>
      <c r="D29" s="43">
        <v>0</v>
      </c>
      <c r="E29" s="43">
        <v>0</v>
      </c>
      <c r="F29" s="17">
        <f t="shared" si="0"/>
        <v>0</v>
      </c>
      <c r="G29" s="17">
        <f t="shared" si="1"/>
        <v>0</v>
      </c>
      <c r="H29" s="18">
        <f t="shared" si="2"/>
        <v>0</v>
      </c>
      <c r="I29" s="42"/>
      <c r="J29" s="42"/>
    </row>
    <row r="30" spans="1:10" ht="18.75" x14ac:dyDescent="0.3">
      <c r="A30" s="15" t="s">
        <v>4</v>
      </c>
      <c r="B30" s="16">
        <v>170</v>
      </c>
      <c r="C30" s="16">
        <v>147.5</v>
      </c>
      <c r="D30" s="43">
        <v>80</v>
      </c>
      <c r="E30" s="43">
        <v>30.3</v>
      </c>
      <c r="F30" s="17">
        <f t="shared" si="0"/>
        <v>-90</v>
      </c>
      <c r="G30" s="17">
        <f t="shared" si="1"/>
        <v>-117.2</v>
      </c>
      <c r="H30" s="18">
        <f t="shared" si="2"/>
        <v>0.7945762711864407</v>
      </c>
      <c r="I30" s="42"/>
      <c r="J30" s="42"/>
    </row>
    <row r="31" spans="1:10" ht="75" x14ac:dyDescent="0.25">
      <c r="A31" s="21" t="s">
        <v>10</v>
      </c>
      <c r="B31" s="20">
        <v>3456</v>
      </c>
      <c r="C31" s="20">
        <v>3319.9</v>
      </c>
      <c r="D31" s="43">
        <v>3600</v>
      </c>
      <c r="E31" s="43">
        <v>2815.5</v>
      </c>
      <c r="F31" s="17">
        <f t="shared" si="0"/>
        <v>144</v>
      </c>
      <c r="G31" s="17">
        <f t="shared" si="1"/>
        <v>-504.40000000000009</v>
      </c>
      <c r="H31" s="18">
        <f t="shared" si="2"/>
        <v>0.15193228711708184</v>
      </c>
      <c r="I31" s="42"/>
      <c r="J31" s="42"/>
    </row>
    <row r="32" spans="1:10" ht="18.75" x14ac:dyDescent="0.3">
      <c r="A32" s="15" t="s">
        <v>2</v>
      </c>
      <c r="B32" s="16">
        <v>0</v>
      </c>
      <c r="C32" s="16">
        <v>0</v>
      </c>
      <c r="D32" s="43">
        <v>0</v>
      </c>
      <c r="E32" s="43">
        <v>0</v>
      </c>
      <c r="F32" s="17">
        <f t="shared" si="0"/>
        <v>0</v>
      </c>
      <c r="G32" s="17">
        <f t="shared" si="1"/>
        <v>0</v>
      </c>
      <c r="H32" s="18">
        <f t="shared" si="2"/>
        <v>0</v>
      </c>
      <c r="I32" s="42"/>
      <c r="J32" s="42"/>
    </row>
    <row r="33" spans="1:10" ht="18.75" x14ac:dyDescent="0.3">
      <c r="A33" s="15" t="s">
        <v>3</v>
      </c>
      <c r="B33" s="16">
        <v>0</v>
      </c>
      <c r="C33" s="16">
        <v>0</v>
      </c>
      <c r="D33" s="43">
        <v>0</v>
      </c>
      <c r="E33" s="43">
        <v>0</v>
      </c>
      <c r="F33" s="17">
        <f t="shared" si="0"/>
        <v>0</v>
      </c>
      <c r="G33" s="17">
        <f t="shared" si="1"/>
        <v>0</v>
      </c>
      <c r="H33" s="18">
        <f t="shared" si="2"/>
        <v>0</v>
      </c>
      <c r="I33" s="42"/>
      <c r="J33" s="42"/>
    </row>
    <row r="34" spans="1:10" ht="18.75" x14ac:dyDescent="0.3">
      <c r="A34" s="15" t="s">
        <v>4</v>
      </c>
      <c r="B34" s="16">
        <v>3456</v>
      </c>
      <c r="C34" s="16">
        <v>3319.9</v>
      </c>
      <c r="D34" s="43">
        <v>3600</v>
      </c>
      <c r="E34" s="43">
        <v>2815.5</v>
      </c>
      <c r="F34" s="17">
        <f t="shared" si="0"/>
        <v>144</v>
      </c>
      <c r="G34" s="17">
        <f t="shared" si="1"/>
        <v>-504.40000000000009</v>
      </c>
      <c r="H34" s="18">
        <f t="shared" si="2"/>
        <v>0.15193228711708184</v>
      </c>
      <c r="I34" s="42"/>
      <c r="J34" s="42"/>
    </row>
    <row r="35" spans="1:10" ht="38.450000000000003" customHeight="1" x14ac:dyDescent="0.25">
      <c r="A35" s="11" t="s">
        <v>11</v>
      </c>
      <c r="B35" s="20">
        <v>10177.6</v>
      </c>
      <c r="C35" s="20">
        <v>71524.5</v>
      </c>
      <c r="D35" s="43">
        <v>10753.9</v>
      </c>
      <c r="E35" s="43">
        <v>8076.8</v>
      </c>
      <c r="F35" s="17">
        <f t="shared" si="0"/>
        <v>576.29999999999927</v>
      </c>
      <c r="G35" s="17">
        <f t="shared" si="1"/>
        <v>-63447.7</v>
      </c>
      <c r="H35" s="18">
        <f t="shared" si="2"/>
        <v>0.88707645631916332</v>
      </c>
      <c r="I35" s="42"/>
      <c r="J35" s="42"/>
    </row>
    <row r="36" spans="1:10" ht="18.75" x14ac:dyDescent="0.3">
      <c r="A36" s="15" t="s">
        <v>2</v>
      </c>
      <c r="B36" s="16">
        <v>0</v>
      </c>
      <c r="C36" s="16">
        <v>0</v>
      </c>
      <c r="D36" s="43">
        <v>0</v>
      </c>
      <c r="E36" s="43">
        <v>0</v>
      </c>
      <c r="F36" s="17">
        <f t="shared" si="0"/>
        <v>0</v>
      </c>
      <c r="G36" s="17">
        <f t="shared" si="1"/>
        <v>0</v>
      </c>
      <c r="H36" s="18">
        <f t="shared" si="2"/>
        <v>0</v>
      </c>
      <c r="I36" s="42"/>
      <c r="J36" s="42"/>
    </row>
    <row r="37" spans="1:10" ht="18.75" x14ac:dyDescent="0.3">
      <c r="A37" s="15" t="s">
        <v>3</v>
      </c>
      <c r="B37" s="16">
        <v>0</v>
      </c>
      <c r="C37" s="16">
        <v>0</v>
      </c>
      <c r="D37" s="43">
        <v>0</v>
      </c>
      <c r="E37" s="43">
        <v>0</v>
      </c>
      <c r="F37" s="17">
        <f t="shared" si="0"/>
        <v>0</v>
      </c>
      <c r="G37" s="17">
        <f t="shared" si="1"/>
        <v>0</v>
      </c>
      <c r="H37" s="18">
        <f t="shared" si="2"/>
        <v>0</v>
      </c>
      <c r="I37" s="42"/>
      <c r="J37" s="42"/>
    </row>
    <row r="38" spans="1:10" ht="18.75" x14ac:dyDescent="0.3">
      <c r="A38" s="15" t="s">
        <v>4</v>
      </c>
      <c r="B38" s="16">
        <v>10177.6</v>
      </c>
      <c r="C38" s="16">
        <v>71524.5</v>
      </c>
      <c r="D38" s="43">
        <v>10753.9</v>
      </c>
      <c r="E38" s="43">
        <v>8076.8</v>
      </c>
      <c r="F38" s="17">
        <f t="shared" si="0"/>
        <v>576.29999999999927</v>
      </c>
      <c r="G38" s="17">
        <f t="shared" si="1"/>
        <v>-63447.7</v>
      </c>
      <c r="H38" s="18">
        <f t="shared" si="2"/>
        <v>0.88707645631916332</v>
      </c>
      <c r="I38" s="42"/>
      <c r="J38" s="42"/>
    </row>
    <row r="39" spans="1:10" ht="80.25" customHeight="1" x14ac:dyDescent="0.25">
      <c r="A39" s="19" t="s">
        <v>50</v>
      </c>
      <c r="B39" s="20">
        <v>27516.3</v>
      </c>
      <c r="C39" s="20">
        <v>19169.7</v>
      </c>
      <c r="D39" s="43">
        <v>22600.3</v>
      </c>
      <c r="E39" s="43">
        <v>5644.3</v>
      </c>
      <c r="F39" s="17">
        <f t="shared" si="0"/>
        <v>-4916</v>
      </c>
      <c r="G39" s="17">
        <f t="shared" si="1"/>
        <v>-13525.400000000001</v>
      </c>
      <c r="H39" s="18">
        <f t="shared" si="2"/>
        <v>0.70556138072061647</v>
      </c>
      <c r="I39" s="42"/>
      <c r="J39" s="42"/>
    </row>
    <row r="40" spans="1:10" ht="18.75" x14ac:dyDescent="0.3">
      <c r="A40" s="15" t="s">
        <v>2</v>
      </c>
      <c r="B40" s="16">
        <v>0</v>
      </c>
      <c r="C40" s="16">
        <v>0</v>
      </c>
      <c r="D40" s="43">
        <v>0</v>
      </c>
      <c r="E40" s="43">
        <v>0</v>
      </c>
      <c r="F40" s="17">
        <f t="shared" si="0"/>
        <v>0</v>
      </c>
      <c r="G40" s="17">
        <f t="shared" si="1"/>
        <v>0</v>
      </c>
      <c r="H40" s="18">
        <f t="shared" si="2"/>
        <v>0</v>
      </c>
      <c r="I40" s="42"/>
      <c r="J40" s="42"/>
    </row>
    <row r="41" spans="1:10" ht="18.75" x14ac:dyDescent="0.3">
      <c r="A41" s="15" t="s">
        <v>3</v>
      </c>
      <c r="B41" s="16">
        <v>0</v>
      </c>
      <c r="C41" s="16">
        <v>0</v>
      </c>
      <c r="D41" s="43">
        <v>0</v>
      </c>
      <c r="E41" s="43">
        <v>0</v>
      </c>
      <c r="F41" s="17">
        <f t="shared" si="0"/>
        <v>0</v>
      </c>
      <c r="G41" s="17">
        <f t="shared" si="1"/>
        <v>0</v>
      </c>
      <c r="H41" s="18">
        <f t="shared" si="2"/>
        <v>0</v>
      </c>
      <c r="I41" s="42"/>
      <c r="J41" s="42"/>
    </row>
    <row r="42" spans="1:10" ht="18.75" x14ac:dyDescent="0.3">
      <c r="A42" s="15" t="s">
        <v>4</v>
      </c>
      <c r="B42" s="16">
        <v>27516.3</v>
      </c>
      <c r="C42" s="16">
        <v>19169.7</v>
      </c>
      <c r="D42" s="43">
        <v>22600.3</v>
      </c>
      <c r="E42" s="43">
        <v>5644.3</v>
      </c>
      <c r="F42" s="17">
        <f t="shared" si="0"/>
        <v>-4916</v>
      </c>
      <c r="G42" s="17">
        <f t="shared" si="1"/>
        <v>-13525.400000000001</v>
      </c>
      <c r="H42" s="18">
        <f t="shared" si="2"/>
        <v>0.70556138072061647</v>
      </c>
      <c r="I42" s="42"/>
      <c r="J42" s="42"/>
    </row>
    <row r="43" spans="1:10" ht="60" customHeight="1" x14ac:dyDescent="0.25">
      <c r="A43" s="19" t="s">
        <v>29</v>
      </c>
      <c r="B43" s="20">
        <v>19897.099999999999</v>
      </c>
      <c r="C43" s="20">
        <v>10262.200000000001</v>
      </c>
      <c r="D43" s="43">
        <v>8400.4</v>
      </c>
      <c r="E43" s="43">
        <v>6451.3</v>
      </c>
      <c r="F43" s="17">
        <f t="shared" si="0"/>
        <v>-11496.699999999999</v>
      </c>
      <c r="G43" s="17">
        <f t="shared" si="1"/>
        <v>-3810.9000000000005</v>
      </c>
      <c r="H43" s="18">
        <f t="shared" si="2"/>
        <v>0.37135312116310348</v>
      </c>
      <c r="I43" s="42"/>
      <c r="J43" s="42"/>
    </row>
    <row r="44" spans="1:10" ht="18.75" x14ac:dyDescent="0.3">
      <c r="A44" s="15" t="s">
        <v>2</v>
      </c>
      <c r="B44" s="16">
        <v>0</v>
      </c>
      <c r="C44" s="16">
        <v>0</v>
      </c>
      <c r="D44" s="43">
        <v>0</v>
      </c>
      <c r="E44" s="43">
        <v>0</v>
      </c>
      <c r="F44" s="17">
        <f t="shared" si="0"/>
        <v>0</v>
      </c>
      <c r="G44" s="17">
        <f t="shared" si="1"/>
        <v>0</v>
      </c>
      <c r="H44" s="18">
        <f t="shared" si="2"/>
        <v>0</v>
      </c>
      <c r="I44" s="42"/>
      <c r="J44" s="42"/>
    </row>
    <row r="45" spans="1:10" ht="18.75" x14ac:dyDescent="0.3">
      <c r="A45" s="15" t="s">
        <v>3</v>
      </c>
      <c r="B45" s="16">
        <v>0</v>
      </c>
      <c r="C45" s="16">
        <v>0</v>
      </c>
      <c r="D45" s="43">
        <v>0</v>
      </c>
      <c r="E45" s="43">
        <v>0</v>
      </c>
      <c r="F45" s="17">
        <f t="shared" si="0"/>
        <v>0</v>
      </c>
      <c r="G45" s="17">
        <f t="shared" si="1"/>
        <v>0</v>
      </c>
      <c r="H45" s="18">
        <f t="shared" si="2"/>
        <v>0</v>
      </c>
      <c r="I45" s="42"/>
      <c r="J45" s="42"/>
    </row>
    <row r="46" spans="1:10" ht="18.75" x14ac:dyDescent="0.3">
      <c r="A46" s="15" t="s">
        <v>4</v>
      </c>
      <c r="B46" s="16">
        <v>19897.099999999999</v>
      </c>
      <c r="C46" s="16">
        <v>10262.200000000001</v>
      </c>
      <c r="D46" s="43">
        <v>8400.4</v>
      </c>
      <c r="E46" s="43">
        <v>6451.3</v>
      </c>
      <c r="F46" s="17">
        <f t="shared" si="0"/>
        <v>-11496.699999999999</v>
      </c>
      <c r="G46" s="17">
        <f t="shared" si="1"/>
        <v>-3810.9000000000005</v>
      </c>
      <c r="H46" s="18">
        <f t="shared" si="2"/>
        <v>0.37135312116310348</v>
      </c>
      <c r="I46" s="42"/>
      <c r="J46" s="42"/>
    </row>
    <row r="47" spans="1:10" ht="102.75" customHeight="1" x14ac:dyDescent="0.25">
      <c r="A47" s="19" t="s">
        <v>52</v>
      </c>
      <c r="B47" s="20">
        <v>141.1</v>
      </c>
      <c r="C47" s="20">
        <v>63.5</v>
      </c>
      <c r="D47" s="43">
        <v>143.1</v>
      </c>
      <c r="E47" s="43">
        <v>74.2</v>
      </c>
      <c r="F47" s="17">
        <f t="shared" si="0"/>
        <v>2</v>
      </c>
      <c r="G47" s="17">
        <f t="shared" si="1"/>
        <v>10.700000000000003</v>
      </c>
      <c r="H47" s="18">
        <f t="shared" si="2"/>
        <v>0.16850393700787403</v>
      </c>
      <c r="I47" s="42"/>
      <c r="J47" s="42"/>
    </row>
    <row r="48" spans="1:10" ht="18.75" x14ac:dyDescent="0.3">
      <c r="A48" s="15" t="s">
        <v>2</v>
      </c>
      <c r="B48" s="16">
        <v>0</v>
      </c>
      <c r="C48" s="16">
        <v>0</v>
      </c>
      <c r="D48" s="43">
        <v>0</v>
      </c>
      <c r="E48" s="43">
        <v>0</v>
      </c>
      <c r="F48" s="17">
        <f t="shared" si="0"/>
        <v>0</v>
      </c>
      <c r="G48" s="17">
        <f t="shared" si="1"/>
        <v>0</v>
      </c>
      <c r="H48" s="18">
        <f t="shared" si="2"/>
        <v>0</v>
      </c>
      <c r="I48" s="42"/>
      <c r="J48" s="42"/>
    </row>
    <row r="49" spans="1:10" ht="18.75" x14ac:dyDescent="0.3">
      <c r="A49" s="15" t="s">
        <v>3</v>
      </c>
      <c r="B49" s="16">
        <v>0</v>
      </c>
      <c r="C49" s="16">
        <v>0</v>
      </c>
      <c r="D49" s="43">
        <v>0</v>
      </c>
      <c r="E49" s="43">
        <v>0</v>
      </c>
      <c r="F49" s="17">
        <f t="shared" si="0"/>
        <v>0</v>
      </c>
      <c r="G49" s="17">
        <f t="shared" si="1"/>
        <v>0</v>
      </c>
      <c r="H49" s="18">
        <f t="shared" si="2"/>
        <v>0</v>
      </c>
      <c r="I49" s="42"/>
      <c r="J49" s="42"/>
    </row>
    <row r="50" spans="1:10" ht="18.75" x14ac:dyDescent="0.3">
      <c r="A50" s="15" t="s">
        <v>4</v>
      </c>
      <c r="B50" s="16">
        <v>141.1</v>
      </c>
      <c r="C50" s="16">
        <v>63.5</v>
      </c>
      <c r="D50" s="43">
        <v>143.1</v>
      </c>
      <c r="E50" s="43">
        <v>74.2</v>
      </c>
      <c r="F50" s="17">
        <f t="shared" si="0"/>
        <v>2</v>
      </c>
      <c r="G50" s="17">
        <f t="shared" si="1"/>
        <v>10.700000000000003</v>
      </c>
      <c r="H50" s="18">
        <f t="shared" si="2"/>
        <v>0.16850393700787403</v>
      </c>
      <c r="I50" s="42"/>
      <c r="J50" s="42"/>
    </row>
    <row r="51" spans="1:10" ht="93.75" x14ac:dyDescent="0.25">
      <c r="A51" s="11" t="s">
        <v>30</v>
      </c>
      <c r="B51" s="20">
        <v>237647.7</v>
      </c>
      <c r="C51" s="20">
        <v>165590.20000000001</v>
      </c>
      <c r="D51" s="43">
        <v>279183.40000000002</v>
      </c>
      <c r="E51" s="43">
        <v>223620.2</v>
      </c>
      <c r="F51" s="17">
        <f t="shared" si="0"/>
        <v>41535.700000000012</v>
      </c>
      <c r="G51" s="17">
        <f t="shared" si="1"/>
        <v>58030</v>
      </c>
      <c r="H51" s="18">
        <f t="shared" si="2"/>
        <v>0.35044344411686201</v>
      </c>
      <c r="I51" s="42"/>
      <c r="J51" s="42"/>
    </row>
    <row r="52" spans="1:10" ht="18.75" x14ac:dyDescent="0.3">
      <c r="A52" s="15" t="s">
        <v>2</v>
      </c>
      <c r="B52" s="16">
        <v>3753.8</v>
      </c>
      <c r="C52" s="16">
        <v>3753.8</v>
      </c>
      <c r="D52" s="43">
        <v>33285.1</v>
      </c>
      <c r="E52" s="43">
        <v>33285.1</v>
      </c>
      <c r="F52" s="17">
        <f t="shared" si="0"/>
        <v>29531.3</v>
      </c>
      <c r="G52" s="17">
        <f t="shared" si="1"/>
        <v>29531.3</v>
      </c>
      <c r="H52" s="18">
        <f t="shared" si="2"/>
        <v>7.8670413980499756</v>
      </c>
      <c r="I52" s="42"/>
      <c r="J52" s="42"/>
    </row>
    <row r="53" spans="1:10" ht="18.75" x14ac:dyDescent="0.3">
      <c r="A53" s="15" t="s">
        <v>3</v>
      </c>
      <c r="B53" s="16">
        <v>156.4</v>
      </c>
      <c r="C53" s="16">
        <v>156.4</v>
      </c>
      <c r="D53" s="43">
        <v>12988.8</v>
      </c>
      <c r="E53" s="43">
        <v>12906.4</v>
      </c>
      <c r="F53" s="17">
        <f t="shared" si="0"/>
        <v>12832.4</v>
      </c>
      <c r="G53" s="17">
        <f t="shared" si="1"/>
        <v>12750</v>
      </c>
      <c r="H53" s="18">
        <f t="shared" si="2"/>
        <v>81.521739130434781</v>
      </c>
      <c r="I53" s="42"/>
      <c r="J53" s="42"/>
    </row>
    <row r="54" spans="1:10" ht="18.75" x14ac:dyDescent="0.3">
      <c r="A54" s="15" t="s">
        <v>4</v>
      </c>
      <c r="B54" s="16">
        <v>233737.5</v>
      </c>
      <c r="C54" s="16">
        <v>161680</v>
      </c>
      <c r="D54" s="43">
        <v>232909.5</v>
      </c>
      <c r="E54" s="43">
        <v>177428.7</v>
      </c>
      <c r="F54" s="17">
        <f t="shared" si="0"/>
        <v>-828</v>
      </c>
      <c r="G54" s="17">
        <f t="shared" si="1"/>
        <v>15748.700000000012</v>
      </c>
      <c r="H54" s="18">
        <f t="shared" si="2"/>
        <v>9.7406605640771859E-2</v>
      </c>
      <c r="I54" s="42"/>
      <c r="J54" s="42"/>
    </row>
    <row r="55" spans="1:10" ht="37.5" x14ac:dyDescent="0.25">
      <c r="A55" s="11" t="s">
        <v>31</v>
      </c>
      <c r="B55" s="20">
        <v>113883.4</v>
      </c>
      <c r="C55" s="20">
        <v>72229.600000000006</v>
      </c>
      <c r="D55" s="43">
        <v>157837.20000000001</v>
      </c>
      <c r="E55" s="43">
        <v>128733.7</v>
      </c>
      <c r="F55" s="17">
        <f t="shared" si="0"/>
        <v>43953.800000000017</v>
      </c>
      <c r="G55" s="17">
        <f t="shared" si="1"/>
        <v>56504.099999999991</v>
      </c>
      <c r="H55" s="18">
        <f t="shared" si="2"/>
        <v>0.7822845481630798</v>
      </c>
      <c r="I55" s="42"/>
      <c r="J55" s="42"/>
    </row>
    <row r="56" spans="1:10" ht="18.75" x14ac:dyDescent="0.3">
      <c r="A56" s="15" t="s">
        <v>2</v>
      </c>
      <c r="B56" s="16">
        <v>0</v>
      </c>
      <c r="C56" s="16">
        <v>0</v>
      </c>
      <c r="D56" s="43">
        <v>30099.7</v>
      </c>
      <c r="E56" s="43">
        <v>30099.7</v>
      </c>
      <c r="F56" s="17">
        <f t="shared" si="0"/>
        <v>30099.7</v>
      </c>
      <c r="G56" s="17">
        <f t="shared" si="1"/>
        <v>30099.7</v>
      </c>
      <c r="H56" s="18">
        <f t="shared" si="2"/>
        <v>0</v>
      </c>
      <c r="I56" s="42"/>
      <c r="J56" s="42"/>
    </row>
    <row r="57" spans="1:10" ht="18.75" x14ac:dyDescent="0.3">
      <c r="A57" s="15" t="s">
        <v>3</v>
      </c>
      <c r="B57" s="16">
        <v>0</v>
      </c>
      <c r="C57" s="16">
        <v>0</v>
      </c>
      <c r="D57" s="43">
        <v>5356.1</v>
      </c>
      <c r="E57" s="43">
        <v>5356.1</v>
      </c>
      <c r="F57" s="17">
        <f t="shared" si="0"/>
        <v>5356.1</v>
      </c>
      <c r="G57" s="17">
        <f t="shared" si="1"/>
        <v>5356.1</v>
      </c>
      <c r="H57" s="18">
        <f t="shared" si="2"/>
        <v>0</v>
      </c>
      <c r="I57" s="42"/>
      <c r="J57" s="42"/>
    </row>
    <row r="58" spans="1:10" ht="18.75" x14ac:dyDescent="0.3">
      <c r="A58" s="15" t="s">
        <v>4</v>
      </c>
      <c r="B58" s="16">
        <v>113883.4</v>
      </c>
      <c r="C58" s="16">
        <v>72229.600000000006</v>
      </c>
      <c r="D58" s="43">
        <v>122381.4</v>
      </c>
      <c r="E58" s="43">
        <v>93277.9</v>
      </c>
      <c r="F58" s="17">
        <f t="shared" si="0"/>
        <v>8498</v>
      </c>
      <c r="G58" s="17">
        <f t="shared" si="1"/>
        <v>21048.299999999988</v>
      </c>
      <c r="H58" s="18">
        <f t="shared" si="2"/>
        <v>0.29140823152834838</v>
      </c>
      <c r="I58" s="42"/>
      <c r="J58" s="42"/>
    </row>
    <row r="59" spans="1:10" ht="56.25" x14ac:dyDescent="0.25">
      <c r="A59" s="11" t="s">
        <v>66</v>
      </c>
      <c r="B59" s="20">
        <v>96559</v>
      </c>
      <c r="C59" s="20">
        <v>74881.600000000006</v>
      </c>
      <c r="D59" s="43">
        <v>95972.6</v>
      </c>
      <c r="E59" s="43">
        <v>76017</v>
      </c>
      <c r="F59" s="17">
        <f t="shared" si="0"/>
        <v>-586.39999999999418</v>
      </c>
      <c r="G59" s="17">
        <f t="shared" si="1"/>
        <v>1135.3999999999942</v>
      </c>
      <c r="H59" s="18">
        <f t="shared" si="2"/>
        <v>1.5162603363175986E-2</v>
      </c>
      <c r="I59" s="42"/>
      <c r="J59" s="42"/>
    </row>
    <row r="60" spans="1:10" ht="18.75" x14ac:dyDescent="0.3">
      <c r="A60" s="15" t="s">
        <v>2</v>
      </c>
      <c r="B60" s="16">
        <v>3753.8</v>
      </c>
      <c r="C60" s="16">
        <v>3753.8</v>
      </c>
      <c r="D60" s="43">
        <v>3185.4</v>
      </c>
      <c r="E60" s="43">
        <v>3185.4</v>
      </c>
      <c r="F60" s="17">
        <f t="shared" si="0"/>
        <v>-568.40000000000009</v>
      </c>
      <c r="G60" s="17">
        <f t="shared" si="1"/>
        <v>-568.40000000000009</v>
      </c>
      <c r="H60" s="18">
        <f t="shared" si="2"/>
        <v>0.15141989450689974</v>
      </c>
      <c r="I60" s="42"/>
      <c r="J60" s="42"/>
    </row>
    <row r="61" spans="1:10" ht="18.75" x14ac:dyDescent="0.3">
      <c r="A61" s="15" t="s">
        <v>3</v>
      </c>
      <c r="B61" s="16">
        <v>156.4</v>
      </c>
      <c r="C61" s="16">
        <v>156.4</v>
      </c>
      <c r="D61" s="43">
        <v>7632.7</v>
      </c>
      <c r="E61" s="43">
        <v>7550.3</v>
      </c>
      <c r="F61" s="17">
        <f t="shared" si="0"/>
        <v>7476.3</v>
      </c>
      <c r="G61" s="17">
        <f t="shared" si="1"/>
        <v>7393.9000000000005</v>
      </c>
      <c r="H61" s="18">
        <f t="shared" si="2"/>
        <v>47.275575447570333</v>
      </c>
      <c r="I61" s="42"/>
      <c r="J61" s="42"/>
    </row>
    <row r="62" spans="1:10" ht="18.75" x14ac:dyDescent="0.3">
      <c r="A62" s="15" t="s">
        <v>4</v>
      </c>
      <c r="B62" s="16">
        <v>92648.8</v>
      </c>
      <c r="C62" s="16">
        <v>70971.399999999994</v>
      </c>
      <c r="D62" s="43">
        <v>85154.5</v>
      </c>
      <c r="E62" s="43">
        <v>65281.3</v>
      </c>
      <c r="F62" s="17">
        <f t="shared" si="0"/>
        <v>-7494.3000000000029</v>
      </c>
      <c r="G62" s="17">
        <f t="shared" si="1"/>
        <v>-5690.0999999999913</v>
      </c>
      <c r="H62" s="18">
        <f t="shared" si="2"/>
        <v>8.0174549184600985E-2</v>
      </c>
      <c r="I62" s="42"/>
      <c r="J62" s="42"/>
    </row>
    <row r="63" spans="1:10" ht="37.5" x14ac:dyDescent="0.25">
      <c r="A63" s="11" t="s">
        <v>32</v>
      </c>
      <c r="B63" s="20">
        <v>2375.5</v>
      </c>
      <c r="C63" s="20">
        <v>1468.5</v>
      </c>
      <c r="D63" s="43">
        <v>3505.1</v>
      </c>
      <c r="E63" s="43">
        <v>2586</v>
      </c>
      <c r="F63" s="17">
        <f t="shared" si="0"/>
        <v>1129.5999999999999</v>
      </c>
      <c r="G63" s="17">
        <f t="shared" si="1"/>
        <v>1117.5</v>
      </c>
      <c r="H63" s="18">
        <f t="shared" si="2"/>
        <v>0.7609805924412667</v>
      </c>
      <c r="I63" s="42"/>
      <c r="J63" s="42"/>
    </row>
    <row r="64" spans="1:10" ht="18.75" x14ac:dyDescent="0.3">
      <c r="A64" s="15" t="s">
        <v>2</v>
      </c>
      <c r="B64" s="16">
        <v>0</v>
      </c>
      <c r="C64" s="16">
        <v>0</v>
      </c>
      <c r="D64" s="43">
        <v>0</v>
      </c>
      <c r="E64" s="43">
        <v>0</v>
      </c>
      <c r="F64" s="17">
        <f t="shared" si="0"/>
        <v>0</v>
      </c>
      <c r="G64" s="17">
        <f t="shared" si="1"/>
        <v>0</v>
      </c>
      <c r="H64" s="18">
        <f t="shared" si="2"/>
        <v>0</v>
      </c>
      <c r="I64" s="42"/>
      <c r="J64" s="42"/>
    </row>
    <row r="65" spans="1:10" ht="18.75" x14ac:dyDescent="0.3">
      <c r="A65" s="15" t="s">
        <v>3</v>
      </c>
      <c r="B65" s="16">
        <v>0</v>
      </c>
      <c r="C65" s="16">
        <v>0</v>
      </c>
      <c r="D65" s="43">
        <v>0</v>
      </c>
      <c r="E65" s="43">
        <v>0</v>
      </c>
      <c r="F65" s="17">
        <f t="shared" si="0"/>
        <v>0</v>
      </c>
      <c r="G65" s="17">
        <f t="shared" si="1"/>
        <v>0</v>
      </c>
      <c r="H65" s="18">
        <f t="shared" si="2"/>
        <v>0</v>
      </c>
      <c r="I65" s="42"/>
      <c r="J65" s="42"/>
    </row>
    <row r="66" spans="1:10" ht="18.75" x14ac:dyDescent="0.3">
      <c r="A66" s="15" t="s">
        <v>4</v>
      </c>
      <c r="B66" s="16">
        <v>2375.5</v>
      </c>
      <c r="C66" s="16">
        <v>1468.5</v>
      </c>
      <c r="D66" s="43">
        <v>3505.1</v>
      </c>
      <c r="E66" s="43">
        <v>2586</v>
      </c>
      <c r="F66" s="17">
        <f t="shared" si="0"/>
        <v>1129.5999999999999</v>
      </c>
      <c r="G66" s="17">
        <f t="shared" si="1"/>
        <v>1117.5</v>
      </c>
      <c r="H66" s="18">
        <f t="shared" si="2"/>
        <v>0.7609805924412667</v>
      </c>
      <c r="I66" s="42"/>
      <c r="J66" s="42"/>
    </row>
    <row r="67" spans="1:10" ht="99.75" customHeight="1" x14ac:dyDescent="0.25">
      <c r="A67" s="19" t="s">
        <v>33</v>
      </c>
      <c r="B67" s="20">
        <v>24829.8</v>
      </c>
      <c r="C67" s="20">
        <v>17010.5</v>
      </c>
      <c r="D67" s="43">
        <v>21868.5</v>
      </c>
      <c r="E67" s="43">
        <v>16283.6</v>
      </c>
      <c r="F67" s="17">
        <f t="shared" si="0"/>
        <v>-2961.2999999999993</v>
      </c>
      <c r="G67" s="17">
        <f t="shared" si="1"/>
        <v>-726.89999999999964</v>
      </c>
      <c r="H67" s="18">
        <f t="shared" si="2"/>
        <v>4.2732429969724595E-2</v>
      </c>
      <c r="I67" s="42"/>
      <c r="J67" s="42"/>
    </row>
    <row r="68" spans="1:10" ht="18.75" x14ac:dyDescent="0.3">
      <c r="A68" s="15" t="s">
        <v>2</v>
      </c>
      <c r="B68" s="16">
        <v>0</v>
      </c>
      <c r="C68" s="16">
        <v>0</v>
      </c>
      <c r="D68" s="43">
        <v>0</v>
      </c>
      <c r="E68" s="43">
        <v>0</v>
      </c>
      <c r="F68" s="17">
        <f t="shared" si="0"/>
        <v>0</v>
      </c>
      <c r="G68" s="17">
        <f t="shared" si="1"/>
        <v>0</v>
      </c>
      <c r="H68" s="18">
        <f t="shared" si="2"/>
        <v>0</v>
      </c>
      <c r="I68" s="42"/>
      <c r="J68" s="42"/>
    </row>
    <row r="69" spans="1:10" ht="18.75" x14ac:dyDescent="0.3">
      <c r="A69" s="15" t="s">
        <v>3</v>
      </c>
      <c r="B69" s="16">
        <v>0</v>
      </c>
      <c r="C69" s="16">
        <v>0</v>
      </c>
      <c r="D69" s="43">
        <v>0</v>
      </c>
      <c r="E69" s="43">
        <v>0</v>
      </c>
      <c r="F69" s="17">
        <f t="shared" si="0"/>
        <v>0</v>
      </c>
      <c r="G69" s="17">
        <f t="shared" si="1"/>
        <v>0</v>
      </c>
      <c r="H69" s="18">
        <f t="shared" si="2"/>
        <v>0</v>
      </c>
      <c r="I69" s="42"/>
      <c r="J69" s="42"/>
    </row>
    <row r="70" spans="1:10" ht="18.75" x14ac:dyDescent="0.3">
      <c r="A70" s="15" t="s">
        <v>4</v>
      </c>
      <c r="B70" s="16">
        <v>24829.8</v>
      </c>
      <c r="C70" s="16">
        <v>17010.5</v>
      </c>
      <c r="D70" s="43">
        <v>21868.5</v>
      </c>
      <c r="E70" s="43">
        <v>16283.6</v>
      </c>
      <c r="F70" s="17">
        <f t="shared" si="0"/>
        <v>-2961.2999999999993</v>
      </c>
      <c r="G70" s="17">
        <f t="shared" si="1"/>
        <v>-726.89999999999964</v>
      </c>
      <c r="H70" s="18">
        <f t="shared" si="2"/>
        <v>4.2732429969724595E-2</v>
      </c>
      <c r="I70" s="42"/>
      <c r="J70" s="42"/>
    </row>
    <row r="71" spans="1:10" ht="57.75" customHeight="1" x14ac:dyDescent="0.3">
      <c r="A71" s="22" t="s">
        <v>68</v>
      </c>
      <c r="B71" s="16">
        <v>0</v>
      </c>
      <c r="C71" s="16">
        <v>0</v>
      </c>
      <c r="D71" s="43">
        <v>200</v>
      </c>
      <c r="E71" s="43">
        <v>98.6</v>
      </c>
      <c r="F71" s="17">
        <f t="shared" ref="F71:F102" si="3">D71-B75</f>
        <v>-9828.7999999999993</v>
      </c>
      <c r="G71" s="17">
        <f t="shared" ref="G71:G102" si="4">E71-C75</f>
        <v>-7041</v>
      </c>
      <c r="H71" s="18">
        <f t="shared" ref="H71:H102" si="5">IFERROR(IF((1-E71/C75)&lt;=0,(1-E71/C75)*-1,(1-E71/C75)),0)</f>
        <v>0.98618970250434201</v>
      </c>
      <c r="I71" s="42"/>
      <c r="J71" s="42"/>
    </row>
    <row r="72" spans="1:10" ht="18.75" x14ac:dyDescent="0.3">
      <c r="A72" s="15" t="s">
        <v>2</v>
      </c>
      <c r="B72" s="16">
        <v>0</v>
      </c>
      <c r="C72" s="16">
        <v>0</v>
      </c>
      <c r="D72" s="43">
        <v>0</v>
      </c>
      <c r="E72" s="43">
        <v>0</v>
      </c>
      <c r="F72" s="17">
        <f t="shared" si="3"/>
        <v>0</v>
      </c>
      <c r="G72" s="17">
        <f t="shared" si="4"/>
        <v>0</v>
      </c>
      <c r="H72" s="18">
        <f t="shared" si="5"/>
        <v>0</v>
      </c>
      <c r="I72" s="42"/>
      <c r="J72" s="42"/>
    </row>
    <row r="73" spans="1:10" ht="18.75" x14ac:dyDescent="0.3">
      <c r="A73" s="15" t="s">
        <v>3</v>
      </c>
      <c r="B73" s="16">
        <v>0</v>
      </c>
      <c r="C73" s="16">
        <v>0</v>
      </c>
      <c r="D73" s="43">
        <v>0</v>
      </c>
      <c r="E73" s="43">
        <v>0</v>
      </c>
      <c r="F73" s="17">
        <f t="shared" si="3"/>
        <v>0</v>
      </c>
      <c r="G73" s="17">
        <f t="shared" si="4"/>
        <v>0</v>
      </c>
      <c r="H73" s="18">
        <f t="shared" si="5"/>
        <v>0</v>
      </c>
      <c r="I73" s="42"/>
      <c r="J73" s="42"/>
    </row>
    <row r="74" spans="1:10" ht="18.75" x14ac:dyDescent="0.3">
      <c r="A74" s="15" t="s">
        <v>4</v>
      </c>
      <c r="B74" s="16">
        <v>0</v>
      </c>
      <c r="C74" s="16">
        <v>0</v>
      </c>
      <c r="D74" s="43">
        <v>200</v>
      </c>
      <c r="E74" s="43">
        <v>98.6</v>
      </c>
      <c r="F74" s="17">
        <f t="shared" si="3"/>
        <v>-9828.7999999999993</v>
      </c>
      <c r="G74" s="17">
        <f t="shared" si="4"/>
        <v>-7041</v>
      </c>
      <c r="H74" s="18">
        <f t="shared" si="5"/>
        <v>0.98618970250434201</v>
      </c>
      <c r="I74" s="42"/>
      <c r="J74" s="42"/>
    </row>
    <row r="75" spans="1:10" ht="83.45" customHeight="1" x14ac:dyDescent="0.25">
      <c r="A75" s="19" t="s">
        <v>59</v>
      </c>
      <c r="B75" s="16">
        <v>10028.799999999999</v>
      </c>
      <c r="C75" s="16">
        <v>7139.6</v>
      </c>
      <c r="D75" s="43">
        <v>11356.5</v>
      </c>
      <c r="E75" s="43">
        <v>8693</v>
      </c>
      <c r="F75" s="17">
        <f t="shared" si="3"/>
        <v>-13170.599999999999</v>
      </c>
      <c r="G75" s="17">
        <f t="shared" si="4"/>
        <v>-15834.099999999999</v>
      </c>
      <c r="H75" s="18">
        <f t="shared" si="5"/>
        <v>0.6455757101328734</v>
      </c>
      <c r="I75" s="42"/>
      <c r="J75" s="42"/>
    </row>
    <row r="76" spans="1:10" ht="18.75" x14ac:dyDescent="0.3">
      <c r="A76" s="15" t="s">
        <v>2</v>
      </c>
      <c r="B76" s="16">
        <v>0</v>
      </c>
      <c r="C76" s="16">
        <v>0</v>
      </c>
      <c r="D76" s="43">
        <v>0</v>
      </c>
      <c r="E76" s="43">
        <v>0</v>
      </c>
      <c r="F76" s="17">
        <f t="shared" si="3"/>
        <v>-4329</v>
      </c>
      <c r="G76" s="17">
        <f t="shared" si="4"/>
        <v>-4329</v>
      </c>
      <c r="H76" s="18">
        <f t="shared" si="5"/>
        <v>1</v>
      </c>
      <c r="I76" s="42"/>
      <c r="J76" s="42"/>
    </row>
    <row r="77" spans="1:10" ht="18.75" x14ac:dyDescent="0.3">
      <c r="A77" s="15" t="s">
        <v>3</v>
      </c>
      <c r="B77" s="16">
        <v>0</v>
      </c>
      <c r="C77" s="16">
        <v>0</v>
      </c>
      <c r="D77" s="43">
        <v>0</v>
      </c>
      <c r="E77" s="43">
        <v>0</v>
      </c>
      <c r="F77" s="17">
        <f t="shared" si="3"/>
        <v>-10451.799999999999</v>
      </c>
      <c r="G77" s="17">
        <f t="shared" si="4"/>
        <v>-10451.799999999999</v>
      </c>
      <c r="H77" s="18">
        <f t="shared" si="5"/>
        <v>1</v>
      </c>
      <c r="I77" s="42"/>
      <c r="J77" s="42"/>
    </row>
    <row r="78" spans="1:10" ht="18.75" x14ac:dyDescent="0.3">
      <c r="A78" s="15" t="s">
        <v>4</v>
      </c>
      <c r="B78" s="16">
        <v>10028.799999999999</v>
      </c>
      <c r="C78" s="16">
        <v>7139.6</v>
      </c>
      <c r="D78" s="43">
        <v>11356.5</v>
      </c>
      <c r="E78" s="43">
        <v>8693</v>
      </c>
      <c r="F78" s="17">
        <f t="shared" si="3"/>
        <v>1610.2000000000007</v>
      </c>
      <c r="G78" s="17">
        <f t="shared" si="4"/>
        <v>-1053.2999999999993</v>
      </c>
      <c r="H78" s="18">
        <f t="shared" si="5"/>
        <v>0.10807178108615567</v>
      </c>
      <c r="I78" s="42"/>
      <c r="J78" s="42"/>
    </row>
    <row r="79" spans="1:10" ht="64.5" customHeight="1" x14ac:dyDescent="0.25">
      <c r="A79" s="19" t="s">
        <v>56</v>
      </c>
      <c r="B79" s="20">
        <v>24527.1</v>
      </c>
      <c r="C79" s="20">
        <v>24527.1</v>
      </c>
      <c r="D79" s="43">
        <v>25670.1</v>
      </c>
      <c r="E79" s="43">
        <v>25659.7</v>
      </c>
      <c r="F79" s="17">
        <f t="shared" si="3"/>
        <v>-1102880.5</v>
      </c>
      <c r="G79" s="17">
        <f t="shared" si="4"/>
        <v>-773680.3</v>
      </c>
      <c r="H79" s="18">
        <f t="shared" si="5"/>
        <v>0.96789889158555809</v>
      </c>
      <c r="I79" s="42"/>
      <c r="J79" s="42"/>
    </row>
    <row r="80" spans="1:10" ht="18.75" x14ac:dyDescent="0.3">
      <c r="A80" s="15" t="s">
        <v>2</v>
      </c>
      <c r="B80" s="16">
        <v>4329</v>
      </c>
      <c r="C80" s="16">
        <v>4329</v>
      </c>
      <c r="D80" s="43">
        <v>4090.4</v>
      </c>
      <c r="E80" s="43">
        <v>4090.4</v>
      </c>
      <c r="F80" s="17">
        <f t="shared" si="3"/>
        <v>-78728.700000000012</v>
      </c>
      <c r="G80" s="17">
        <f t="shared" si="4"/>
        <v>-40459</v>
      </c>
      <c r="H80" s="18">
        <f t="shared" si="5"/>
        <v>0.90818282625579694</v>
      </c>
      <c r="I80" s="42"/>
      <c r="J80" s="42"/>
    </row>
    <row r="81" spans="1:10" ht="18.75" x14ac:dyDescent="0.3">
      <c r="A81" s="15" t="s">
        <v>3</v>
      </c>
      <c r="B81" s="16">
        <v>10451.799999999999</v>
      </c>
      <c r="C81" s="16">
        <v>10451.799999999999</v>
      </c>
      <c r="D81" s="43">
        <v>11657.8</v>
      </c>
      <c r="E81" s="43">
        <v>11657.8</v>
      </c>
      <c r="F81" s="17">
        <f t="shared" si="3"/>
        <v>-656716.1</v>
      </c>
      <c r="G81" s="17">
        <f t="shared" si="4"/>
        <v>-476491.60000000003</v>
      </c>
      <c r="H81" s="18">
        <f t="shared" si="5"/>
        <v>0.97611837687396519</v>
      </c>
      <c r="I81" s="42"/>
      <c r="J81" s="42"/>
    </row>
    <row r="82" spans="1:10" ht="18.75" x14ac:dyDescent="0.3">
      <c r="A82" s="15" t="s">
        <v>4</v>
      </c>
      <c r="B82" s="16">
        <v>9746.2999999999993</v>
      </c>
      <c r="C82" s="16">
        <v>9746.2999999999993</v>
      </c>
      <c r="D82" s="43">
        <v>9921.9</v>
      </c>
      <c r="E82" s="43">
        <v>9911.5</v>
      </c>
      <c r="F82" s="17">
        <f t="shared" si="3"/>
        <v>-367435.69999999995</v>
      </c>
      <c r="G82" s="17">
        <f t="shared" si="4"/>
        <v>-256729.7</v>
      </c>
      <c r="H82" s="18">
        <f t="shared" si="5"/>
        <v>0.96282832510504757</v>
      </c>
      <c r="I82" s="42"/>
      <c r="J82" s="42"/>
    </row>
    <row r="83" spans="1:10" ht="44.25" customHeight="1" x14ac:dyDescent="0.25">
      <c r="A83" s="19" t="s">
        <v>34</v>
      </c>
      <c r="B83" s="20">
        <v>1128550.6000000001</v>
      </c>
      <c r="C83" s="20">
        <v>799340</v>
      </c>
      <c r="D83" s="43">
        <v>1273147.3</v>
      </c>
      <c r="E83" s="43">
        <v>879777.4</v>
      </c>
      <c r="F83" s="17">
        <f t="shared" si="3"/>
        <v>254097.70000000007</v>
      </c>
      <c r="G83" s="17">
        <f t="shared" si="4"/>
        <v>141202.5</v>
      </c>
      <c r="H83" s="18">
        <f t="shared" si="5"/>
        <v>0.19118237026468132</v>
      </c>
      <c r="I83" s="42"/>
      <c r="J83" s="42"/>
    </row>
    <row r="84" spans="1:10" ht="18.75" x14ac:dyDescent="0.3">
      <c r="A84" s="15" t="s">
        <v>2</v>
      </c>
      <c r="B84" s="16">
        <v>82819.100000000006</v>
      </c>
      <c r="C84" s="16">
        <v>44549.4</v>
      </c>
      <c r="D84" s="43">
        <v>150998.9</v>
      </c>
      <c r="E84" s="43">
        <v>68187.7</v>
      </c>
      <c r="F84" s="17">
        <f t="shared" si="3"/>
        <v>104606.59999999999</v>
      </c>
      <c r="G84" s="17">
        <f t="shared" si="4"/>
        <v>38734.899999999994</v>
      </c>
      <c r="H84" s="18">
        <f t="shared" si="5"/>
        <v>1.3151517003476747</v>
      </c>
      <c r="I84" s="42"/>
      <c r="J84" s="42"/>
    </row>
    <row r="85" spans="1:10" ht="18.75" x14ac:dyDescent="0.3">
      <c r="A85" s="15" t="s">
        <v>3</v>
      </c>
      <c r="B85" s="16">
        <v>668373.9</v>
      </c>
      <c r="C85" s="16">
        <v>488149.4</v>
      </c>
      <c r="D85" s="43">
        <v>718705.1</v>
      </c>
      <c r="E85" s="43">
        <v>528372.30000000005</v>
      </c>
      <c r="F85" s="17">
        <f t="shared" si="3"/>
        <v>84104.5</v>
      </c>
      <c r="G85" s="17">
        <f t="shared" si="4"/>
        <v>58853.400000000023</v>
      </c>
      <c r="H85" s="18">
        <f t="shared" si="5"/>
        <v>0.12534830866233504</v>
      </c>
      <c r="I85" s="42"/>
      <c r="J85" s="42"/>
    </row>
    <row r="86" spans="1:10" ht="18.75" x14ac:dyDescent="0.3">
      <c r="A86" s="15" t="s">
        <v>4</v>
      </c>
      <c r="B86" s="16">
        <v>377357.6</v>
      </c>
      <c r="C86" s="16">
        <v>266641.2</v>
      </c>
      <c r="D86" s="43">
        <v>403443.3</v>
      </c>
      <c r="E86" s="43">
        <v>283217.40000000002</v>
      </c>
      <c r="F86" s="17">
        <f t="shared" si="3"/>
        <v>65386.599999999977</v>
      </c>
      <c r="G86" s="17">
        <f t="shared" si="4"/>
        <v>43614.200000000012</v>
      </c>
      <c r="H86" s="18">
        <f t="shared" si="5"/>
        <v>0.18202678428334851</v>
      </c>
      <c r="I86" s="42"/>
      <c r="J86" s="42"/>
    </row>
    <row r="87" spans="1:10" ht="44.25" customHeight="1" x14ac:dyDescent="0.25">
      <c r="A87" s="19" t="s">
        <v>35</v>
      </c>
      <c r="B87" s="20">
        <v>1019049.6</v>
      </c>
      <c r="C87" s="20">
        <v>738574.9</v>
      </c>
      <c r="D87" s="43">
        <v>1144920.8999999999</v>
      </c>
      <c r="E87" s="43">
        <v>814361.3</v>
      </c>
      <c r="F87" s="17">
        <f t="shared" si="3"/>
        <v>1113276.0999999999</v>
      </c>
      <c r="G87" s="17">
        <f t="shared" si="4"/>
        <v>791516.8</v>
      </c>
      <c r="H87" s="18">
        <f t="shared" si="5"/>
        <v>34.648024688655916</v>
      </c>
      <c r="I87" s="42"/>
      <c r="J87" s="42"/>
    </row>
    <row r="88" spans="1:10" ht="18.75" x14ac:dyDescent="0.3">
      <c r="A88" s="15" t="s">
        <v>2</v>
      </c>
      <c r="B88" s="16">
        <v>46392.3</v>
      </c>
      <c r="C88" s="16">
        <v>29452.799999999999</v>
      </c>
      <c r="D88" s="43">
        <v>102206</v>
      </c>
      <c r="E88" s="43">
        <v>48482</v>
      </c>
      <c r="F88" s="17">
        <f t="shared" si="3"/>
        <v>102206</v>
      </c>
      <c r="G88" s="17">
        <f t="shared" si="4"/>
        <v>48482</v>
      </c>
      <c r="H88" s="18">
        <f t="shared" si="5"/>
        <v>0</v>
      </c>
      <c r="I88" s="42"/>
      <c r="J88" s="42"/>
    </row>
    <row r="89" spans="1:10" ht="18.75" x14ac:dyDescent="0.3">
      <c r="A89" s="15" t="s">
        <v>3</v>
      </c>
      <c r="B89" s="16">
        <v>634600.6</v>
      </c>
      <c r="C89" s="16">
        <v>469518.9</v>
      </c>
      <c r="D89" s="43">
        <v>682981.5</v>
      </c>
      <c r="E89" s="43">
        <v>509782.6</v>
      </c>
      <c r="F89" s="17">
        <f t="shared" si="3"/>
        <v>682981.5</v>
      </c>
      <c r="G89" s="17">
        <f t="shared" si="4"/>
        <v>509782.6</v>
      </c>
      <c r="H89" s="18">
        <f t="shared" si="5"/>
        <v>0</v>
      </c>
      <c r="I89" s="42"/>
      <c r="J89" s="42"/>
    </row>
    <row r="90" spans="1:10" ht="18.75" x14ac:dyDescent="0.3">
      <c r="A90" s="15" t="s">
        <v>4</v>
      </c>
      <c r="B90" s="16">
        <v>338056.7</v>
      </c>
      <c r="C90" s="16">
        <v>239603.20000000001</v>
      </c>
      <c r="D90" s="43">
        <v>359733.4</v>
      </c>
      <c r="E90" s="43">
        <v>256096.7</v>
      </c>
      <c r="F90" s="17">
        <f t="shared" si="3"/>
        <v>328088.60000000003</v>
      </c>
      <c r="G90" s="17">
        <f t="shared" si="4"/>
        <v>233252.2</v>
      </c>
      <c r="H90" s="18">
        <f t="shared" si="5"/>
        <v>10.210431394865285</v>
      </c>
      <c r="I90" s="42"/>
      <c r="J90" s="42"/>
    </row>
    <row r="91" spans="1:10" ht="56.25" x14ac:dyDescent="0.3">
      <c r="A91" s="22" t="s">
        <v>36</v>
      </c>
      <c r="B91" s="20">
        <v>31644.799999999999</v>
      </c>
      <c r="C91" s="20">
        <v>22844.5</v>
      </c>
      <c r="D91" s="43">
        <v>33691.300000000003</v>
      </c>
      <c r="E91" s="43">
        <v>23658.2</v>
      </c>
      <c r="F91" s="17">
        <f t="shared" si="3"/>
        <v>-30023.5</v>
      </c>
      <c r="G91" s="17">
        <f t="shared" si="4"/>
        <v>-3549.2000000000007</v>
      </c>
      <c r="H91" s="18">
        <f t="shared" si="5"/>
        <v>0.13044980409741469</v>
      </c>
      <c r="I91" s="42"/>
      <c r="J91" s="42"/>
    </row>
    <row r="92" spans="1:10" ht="18.75" x14ac:dyDescent="0.3">
      <c r="A92" s="15" t="s">
        <v>2</v>
      </c>
      <c r="B92" s="16">
        <v>0</v>
      </c>
      <c r="C92" s="16">
        <v>0</v>
      </c>
      <c r="D92" s="43">
        <v>0</v>
      </c>
      <c r="E92" s="43">
        <v>0</v>
      </c>
      <c r="F92" s="17">
        <f t="shared" si="3"/>
        <v>-35994.5</v>
      </c>
      <c r="G92" s="17">
        <f t="shared" si="4"/>
        <v>-14664.2</v>
      </c>
      <c r="H92" s="18">
        <f t="shared" si="5"/>
        <v>1</v>
      </c>
      <c r="I92" s="42"/>
      <c r="J92" s="42"/>
    </row>
    <row r="93" spans="1:10" ht="18.75" x14ac:dyDescent="0.3">
      <c r="A93" s="15" t="s">
        <v>3</v>
      </c>
      <c r="B93" s="16">
        <v>0</v>
      </c>
      <c r="C93" s="16">
        <v>0</v>
      </c>
      <c r="D93" s="43">
        <v>0</v>
      </c>
      <c r="E93" s="43">
        <v>0</v>
      </c>
      <c r="F93" s="17">
        <f t="shared" si="3"/>
        <v>-20064.2</v>
      </c>
      <c r="G93" s="17">
        <f t="shared" si="4"/>
        <v>-8349.7000000000007</v>
      </c>
      <c r="H93" s="18">
        <f t="shared" si="5"/>
        <v>1</v>
      </c>
      <c r="I93" s="42"/>
      <c r="J93" s="42"/>
    </row>
    <row r="94" spans="1:10" ht="18.75" x14ac:dyDescent="0.3">
      <c r="A94" s="15" t="s">
        <v>4</v>
      </c>
      <c r="B94" s="16">
        <v>31644.799999999999</v>
      </c>
      <c r="C94" s="16">
        <v>22844.5</v>
      </c>
      <c r="D94" s="43">
        <v>33691.300000000003</v>
      </c>
      <c r="E94" s="43">
        <v>23658.2</v>
      </c>
      <c r="F94" s="17">
        <f t="shared" si="3"/>
        <v>26035.200000000004</v>
      </c>
      <c r="G94" s="17">
        <f t="shared" si="4"/>
        <v>19464.7</v>
      </c>
      <c r="H94" s="18">
        <f t="shared" si="5"/>
        <v>4.6416358650292118</v>
      </c>
      <c r="I94" s="42"/>
      <c r="J94" s="42"/>
    </row>
    <row r="95" spans="1:10" ht="123" customHeight="1" x14ac:dyDescent="0.25">
      <c r="A95" s="19" t="s">
        <v>37</v>
      </c>
      <c r="B95" s="20">
        <v>63714.8</v>
      </c>
      <c r="C95" s="20">
        <v>27207.4</v>
      </c>
      <c r="D95" s="43">
        <v>80214.100000000006</v>
      </c>
      <c r="E95" s="43">
        <v>30749.5</v>
      </c>
      <c r="F95" s="17">
        <f t="shared" si="3"/>
        <v>66072.700000000012</v>
      </c>
      <c r="G95" s="17">
        <f t="shared" si="4"/>
        <v>20036.3</v>
      </c>
      <c r="H95" s="18">
        <f t="shared" si="5"/>
        <v>1.8702441847440539</v>
      </c>
      <c r="I95" s="42"/>
      <c r="J95" s="42"/>
    </row>
    <row r="96" spans="1:10" ht="18.75" x14ac:dyDescent="0.3">
      <c r="A96" s="15" t="s">
        <v>2</v>
      </c>
      <c r="B96" s="16">
        <v>35994.5</v>
      </c>
      <c r="C96" s="16">
        <v>14664.2</v>
      </c>
      <c r="D96" s="43">
        <v>48792.9</v>
      </c>
      <c r="E96" s="43">
        <v>19705.599999999999</v>
      </c>
      <c r="F96" s="17">
        <f t="shared" si="3"/>
        <v>48360.5</v>
      </c>
      <c r="G96" s="17">
        <f t="shared" si="4"/>
        <v>19273.199999999997</v>
      </c>
      <c r="H96" s="18">
        <f t="shared" si="5"/>
        <v>44.572617946345972</v>
      </c>
      <c r="I96" s="42"/>
      <c r="J96" s="42"/>
    </row>
    <row r="97" spans="1:10" ht="18.75" x14ac:dyDescent="0.3">
      <c r="A97" s="15" t="s">
        <v>3</v>
      </c>
      <c r="B97" s="16">
        <v>20064.2</v>
      </c>
      <c r="C97" s="16">
        <v>8349.7000000000007</v>
      </c>
      <c r="D97" s="43">
        <v>21402.7</v>
      </c>
      <c r="E97" s="43">
        <v>7581.4</v>
      </c>
      <c r="F97" s="17">
        <f t="shared" si="3"/>
        <v>7693.7000000000007</v>
      </c>
      <c r="G97" s="17">
        <f t="shared" si="4"/>
        <v>-2699.3999999999996</v>
      </c>
      <c r="H97" s="18">
        <f t="shared" si="5"/>
        <v>0.26256711539957978</v>
      </c>
      <c r="I97" s="42"/>
      <c r="J97" s="42"/>
    </row>
    <row r="98" spans="1:10" ht="18.75" x14ac:dyDescent="0.3">
      <c r="A98" s="15" t="s">
        <v>4</v>
      </c>
      <c r="B98" s="16">
        <v>7656.1</v>
      </c>
      <c r="C98" s="16">
        <v>4193.5</v>
      </c>
      <c r="D98" s="43">
        <v>10018.5</v>
      </c>
      <c r="E98" s="43">
        <v>3462.5</v>
      </c>
      <c r="F98" s="17">
        <f t="shared" si="3"/>
        <v>10018.5</v>
      </c>
      <c r="G98" s="17">
        <f t="shared" si="4"/>
        <v>3462.5</v>
      </c>
      <c r="H98" s="18">
        <f t="shared" si="5"/>
        <v>0</v>
      </c>
      <c r="I98" s="42"/>
      <c r="J98" s="42"/>
    </row>
    <row r="99" spans="1:10" ht="99" customHeight="1" x14ac:dyDescent="0.25">
      <c r="A99" s="23" t="s">
        <v>67</v>
      </c>
      <c r="B99" s="20">
        <v>14141.4</v>
      </c>
      <c r="C99" s="20">
        <v>10713.2</v>
      </c>
      <c r="D99" s="43">
        <v>14320.9</v>
      </c>
      <c r="E99" s="43">
        <v>11008.4</v>
      </c>
      <c r="F99" s="17">
        <f t="shared" si="3"/>
        <v>-25108.299999999996</v>
      </c>
      <c r="G99" s="17">
        <f t="shared" si="4"/>
        <v>-11733.1</v>
      </c>
      <c r="H99" s="18">
        <f t="shared" si="5"/>
        <v>0.51593342567552714</v>
      </c>
      <c r="I99" s="42"/>
      <c r="J99" s="42"/>
    </row>
    <row r="100" spans="1:10" ht="18.75" x14ac:dyDescent="0.3">
      <c r="A100" s="15" t="s">
        <v>2</v>
      </c>
      <c r="B100" s="16">
        <v>432.4</v>
      </c>
      <c r="C100" s="16">
        <v>432.4</v>
      </c>
      <c r="D100" s="43">
        <v>0</v>
      </c>
      <c r="E100" s="43">
        <v>0</v>
      </c>
      <c r="F100" s="17">
        <f t="shared" si="3"/>
        <v>-3506.5</v>
      </c>
      <c r="G100" s="17">
        <f t="shared" si="4"/>
        <v>-3506.5</v>
      </c>
      <c r="H100" s="18">
        <f t="shared" si="5"/>
        <v>1</v>
      </c>
      <c r="I100" s="42"/>
      <c r="J100" s="42"/>
    </row>
    <row r="101" spans="1:10" ht="18.75" x14ac:dyDescent="0.3">
      <c r="A101" s="15" t="s">
        <v>3</v>
      </c>
      <c r="B101" s="16">
        <v>13709</v>
      </c>
      <c r="C101" s="16">
        <v>10280.799999999999</v>
      </c>
      <c r="D101" s="43">
        <v>14320.9</v>
      </c>
      <c r="E101" s="43">
        <v>11008.4</v>
      </c>
      <c r="F101" s="17">
        <f t="shared" si="3"/>
        <v>-8082.0000000000018</v>
      </c>
      <c r="G101" s="17">
        <f t="shared" si="4"/>
        <v>987.10000000000036</v>
      </c>
      <c r="H101" s="18">
        <f t="shared" si="5"/>
        <v>9.850019458553283E-2</v>
      </c>
      <c r="I101" s="42"/>
      <c r="J101" s="42"/>
    </row>
    <row r="102" spans="1:10" ht="18.75" x14ac:dyDescent="0.3">
      <c r="A102" s="15" t="s">
        <v>4</v>
      </c>
      <c r="B102" s="16">
        <v>0</v>
      </c>
      <c r="C102" s="16">
        <v>0</v>
      </c>
      <c r="D102" s="43">
        <v>0</v>
      </c>
      <c r="E102" s="43">
        <v>0</v>
      </c>
      <c r="F102" s="17">
        <f t="shared" si="3"/>
        <v>-13519.8</v>
      </c>
      <c r="G102" s="17">
        <f t="shared" si="4"/>
        <v>-9213.7000000000007</v>
      </c>
      <c r="H102" s="18">
        <f t="shared" si="5"/>
        <v>1</v>
      </c>
      <c r="I102" s="42"/>
      <c r="J102" s="42"/>
    </row>
    <row r="103" spans="1:10" ht="84.75" customHeight="1" x14ac:dyDescent="0.25">
      <c r="A103" s="11" t="s">
        <v>38</v>
      </c>
      <c r="B103" s="20">
        <v>39429.199999999997</v>
      </c>
      <c r="C103" s="20">
        <v>22741.5</v>
      </c>
      <c r="D103" s="43">
        <v>47051.3</v>
      </c>
      <c r="E103" s="43">
        <v>40044.1</v>
      </c>
      <c r="F103" s="17">
        <f t="shared" ref="F103:F130" si="6">D103-B107</f>
        <v>46167.3</v>
      </c>
      <c r="G103" s="17">
        <f t="shared" ref="G103:G130" si="7">E103-C107</f>
        <v>39666.299999999996</v>
      </c>
      <c r="H103" s="18">
        <f t="shared" ref="H103:H126" si="8">IFERROR(IF((1-E103/C107)&lt;=0,(1-E103/C107)*-1,(1-E103/C107)),0)</f>
        <v>104.99285336156696</v>
      </c>
      <c r="I103" s="42"/>
      <c r="J103" s="42"/>
    </row>
    <row r="104" spans="1:10" ht="18.75" x14ac:dyDescent="0.3">
      <c r="A104" s="15" t="s">
        <v>2</v>
      </c>
      <c r="B104" s="16">
        <v>3506.5</v>
      </c>
      <c r="C104" s="16">
        <v>3506.5</v>
      </c>
      <c r="D104" s="43">
        <v>2293.1</v>
      </c>
      <c r="E104" s="43">
        <v>2293.1</v>
      </c>
      <c r="F104" s="17">
        <f t="shared" si="6"/>
        <v>2293.1</v>
      </c>
      <c r="G104" s="17">
        <f t="shared" si="7"/>
        <v>2293.1</v>
      </c>
      <c r="H104" s="18">
        <f t="shared" si="8"/>
        <v>0</v>
      </c>
      <c r="I104" s="42"/>
      <c r="J104" s="42"/>
    </row>
    <row r="105" spans="1:10" ht="18.75" x14ac:dyDescent="0.3">
      <c r="A105" s="15" t="s">
        <v>3</v>
      </c>
      <c r="B105" s="16">
        <v>22402.9</v>
      </c>
      <c r="C105" s="16">
        <v>10021.299999999999</v>
      </c>
      <c r="D105" s="43">
        <v>30060.2</v>
      </c>
      <c r="E105" s="43">
        <v>29165.7</v>
      </c>
      <c r="F105" s="17">
        <f t="shared" si="6"/>
        <v>30060.2</v>
      </c>
      <c r="G105" s="17">
        <f t="shared" si="7"/>
        <v>29165.7</v>
      </c>
      <c r="H105" s="18">
        <f t="shared" si="8"/>
        <v>0</v>
      </c>
      <c r="I105" s="42"/>
      <c r="J105" s="42"/>
    </row>
    <row r="106" spans="1:10" ht="18.75" x14ac:dyDescent="0.3">
      <c r="A106" s="15" t="s">
        <v>4</v>
      </c>
      <c r="B106" s="16">
        <v>13519.8</v>
      </c>
      <c r="C106" s="16">
        <v>9213.7000000000007</v>
      </c>
      <c r="D106" s="43">
        <v>14698</v>
      </c>
      <c r="E106" s="43">
        <v>8585.2000000000007</v>
      </c>
      <c r="F106" s="17">
        <f t="shared" si="6"/>
        <v>13814</v>
      </c>
      <c r="G106" s="17">
        <f t="shared" si="7"/>
        <v>8207.4000000000015</v>
      </c>
      <c r="H106" s="18">
        <f t="shared" si="8"/>
        <v>21.72419269454738</v>
      </c>
      <c r="I106" s="42"/>
      <c r="J106" s="42"/>
    </row>
    <row r="107" spans="1:10" ht="219.75" customHeight="1" x14ac:dyDescent="0.25">
      <c r="A107" s="19" t="s">
        <v>39</v>
      </c>
      <c r="B107" s="20">
        <v>884</v>
      </c>
      <c r="C107" s="20">
        <v>377.8</v>
      </c>
      <c r="D107" s="43">
        <v>560</v>
      </c>
      <c r="E107" s="43">
        <v>118.2</v>
      </c>
      <c r="F107" s="17">
        <f t="shared" si="6"/>
        <v>-7851.7999999999993</v>
      </c>
      <c r="G107" s="17">
        <f t="shared" si="7"/>
        <v>-5563</v>
      </c>
      <c r="H107" s="18">
        <f t="shared" si="8"/>
        <v>0.97919453636555653</v>
      </c>
      <c r="I107" s="42"/>
      <c r="J107" s="42"/>
    </row>
    <row r="108" spans="1:10" ht="18.75" x14ac:dyDescent="0.3">
      <c r="A108" s="15" t="s">
        <v>2</v>
      </c>
      <c r="B108" s="16">
        <v>0</v>
      </c>
      <c r="C108" s="16">
        <v>0</v>
      </c>
      <c r="D108" s="43">
        <v>0</v>
      </c>
      <c r="E108" s="43">
        <v>0</v>
      </c>
      <c r="F108" s="17">
        <f t="shared" si="6"/>
        <v>-65.099999999999994</v>
      </c>
      <c r="G108" s="17">
        <f t="shared" si="7"/>
        <v>-65.099999999999994</v>
      </c>
      <c r="H108" s="18">
        <f t="shared" si="8"/>
        <v>1</v>
      </c>
      <c r="I108" s="42"/>
      <c r="J108" s="42"/>
    </row>
    <row r="109" spans="1:10" ht="18.75" x14ac:dyDescent="0.3">
      <c r="A109" s="15" t="s">
        <v>3</v>
      </c>
      <c r="B109" s="16">
        <v>0</v>
      </c>
      <c r="C109" s="16">
        <v>0</v>
      </c>
      <c r="D109" s="43">
        <v>0</v>
      </c>
      <c r="E109" s="43">
        <v>0</v>
      </c>
      <c r="F109" s="17">
        <f t="shared" si="6"/>
        <v>0</v>
      </c>
      <c r="G109" s="17">
        <f t="shared" si="7"/>
        <v>0</v>
      </c>
      <c r="H109" s="18">
        <f t="shared" si="8"/>
        <v>0</v>
      </c>
      <c r="I109" s="42"/>
      <c r="J109" s="42"/>
    </row>
    <row r="110" spans="1:10" ht="18.75" x14ac:dyDescent="0.3">
      <c r="A110" s="15" t="s">
        <v>4</v>
      </c>
      <c r="B110" s="16">
        <v>884</v>
      </c>
      <c r="C110" s="16">
        <v>377.8</v>
      </c>
      <c r="D110" s="43">
        <v>560</v>
      </c>
      <c r="E110" s="43">
        <v>118.2</v>
      </c>
      <c r="F110" s="17">
        <f t="shared" si="6"/>
        <v>-7786.7000000000007</v>
      </c>
      <c r="G110" s="17">
        <f t="shared" si="7"/>
        <v>-5497.9000000000005</v>
      </c>
      <c r="H110" s="18">
        <f t="shared" si="8"/>
        <v>0.97895336621498907</v>
      </c>
      <c r="I110" s="42"/>
      <c r="J110" s="42"/>
    </row>
    <row r="111" spans="1:10" ht="75" customHeight="1" x14ac:dyDescent="0.25">
      <c r="A111" s="19" t="s">
        <v>40</v>
      </c>
      <c r="B111" s="20">
        <v>8411.7999999999993</v>
      </c>
      <c r="C111" s="20">
        <v>5681.2</v>
      </c>
      <c r="D111" s="43">
        <v>8813</v>
      </c>
      <c r="E111" s="43">
        <v>5548.3</v>
      </c>
      <c r="F111" s="17">
        <f t="shared" si="6"/>
        <v>6089.3</v>
      </c>
      <c r="G111" s="17">
        <f t="shared" si="7"/>
        <v>3442.1000000000004</v>
      </c>
      <c r="H111" s="18">
        <f t="shared" si="8"/>
        <v>1.6342702497388664</v>
      </c>
      <c r="I111" s="42"/>
      <c r="J111" s="42"/>
    </row>
    <row r="112" spans="1:10" ht="18.75" x14ac:dyDescent="0.3">
      <c r="A112" s="15" t="s">
        <v>2</v>
      </c>
      <c r="B112" s="16">
        <v>65.099999999999994</v>
      </c>
      <c r="C112" s="16">
        <v>65.099999999999994</v>
      </c>
      <c r="D112" s="43">
        <v>0</v>
      </c>
      <c r="E112" s="43">
        <v>0</v>
      </c>
      <c r="F112" s="17">
        <f t="shared" si="6"/>
        <v>0</v>
      </c>
      <c r="G112" s="17">
        <f t="shared" si="7"/>
        <v>0</v>
      </c>
      <c r="H112" s="18">
        <f t="shared" si="8"/>
        <v>0</v>
      </c>
      <c r="I112" s="42"/>
      <c r="J112" s="42"/>
    </row>
    <row r="113" spans="1:10" ht="18.75" x14ac:dyDescent="0.3">
      <c r="A113" s="15" t="s">
        <v>3</v>
      </c>
      <c r="B113" s="16">
        <v>0</v>
      </c>
      <c r="C113" s="16">
        <v>0</v>
      </c>
      <c r="D113" s="43">
        <v>0</v>
      </c>
      <c r="E113" s="43">
        <v>0</v>
      </c>
      <c r="F113" s="17">
        <f t="shared" si="6"/>
        <v>0</v>
      </c>
      <c r="G113" s="17">
        <f t="shared" si="7"/>
        <v>0</v>
      </c>
      <c r="H113" s="18">
        <f t="shared" si="8"/>
        <v>0</v>
      </c>
      <c r="I113" s="42"/>
      <c r="J113" s="42"/>
    </row>
    <row r="114" spans="1:10" ht="18.75" x14ac:dyDescent="0.3">
      <c r="A114" s="15" t="s">
        <v>4</v>
      </c>
      <c r="B114" s="16">
        <v>8346.7000000000007</v>
      </c>
      <c r="C114" s="16">
        <v>5616.1</v>
      </c>
      <c r="D114" s="43">
        <v>8813</v>
      </c>
      <c r="E114" s="43">
        <v>5548.3</v>
      </c>
      <c r="F114" s="17">
        <f t="shared" si="6"/>
        <v>6089.3</v>
      </c>
      <c r="G114" s="17">
        <f t="shared" si="7"/>
        <v>3442.1000000000004</v>
      </c>
      <c r="H114" s="18">
        <f t="shared" si="8"/>
        <v>1.6342702497388664</v>
      </c>
      <c r="I114" s="42"/>
      <c r="J114" s="42"/>
    </row>
    <row r="115" spans="1:10" ht="123" customHeight="1" x14ac:dyDescent="0.25">
      <c r="A115" s="19" t="s">
        <v>57</v>
      </c>
      <c r="B115" s="20">
        <v>2723.7</v>
      </c>
      <c r="C115" s="20">
        <v>2106.1999999999998</v>
      </c>
      <c r="D115" s="43">
        <v>3650</v>
      </c>
      <c r="E115" s="43">
        <v>1853.6</v>
      </c>
      <c r="F115" s="17">
        <f t="shared" si="6"/>
        <v>2084.6</v>
      </c>
      <c r="G115" s="17">
        <f t="shared" si="7"/>
        <v>740</v>
      </c>
      <c r="H115" s="18">
        <f t="shared" si="8"/>
        <v>0.66451149425287359</v>
      </c>
      <c r="I115" s="42"/>
      <c r="J115" s="42"/>
    </row>
    <row r="116" spans="1:10" ht="18.75" x14ac:dyDescent="0.3">
      <c r="A116" s="15" t="s">
        <v>2</v>
      </c>
      <c r="B116" s="16">
        <v>0</v>
      </c>
      <c r="C116" s="16">
        <v>0</v>
      </c>
      <c r="D116" s="43">
        <v>0</v>
      </c>
      <c r="E116" s="43">
        <v>0</v>
      </c>
      <c r="F116" s="17">
        <f t="shared" si="6"/>
        <v>0</v>
      </c>
      <c r="G116" s="17">
        <f t="shared" si="7"/>
        <v>0</v>
      </c>
      <c r="H116" s="18">
        <f t="shared" si="8"/>
        <v>0</v>
      </c>
      <c r="I116" s="42"/>
      <c r="J116" s="42"/>
    </row>
    <row r="117" spans="1:10" ht="18.75" x14ac:dyDescent="0.3">
      <c r="A117" s="15" t="s">
        <v>3</v>
      </c>
      <c r="B117" s="16">
        <v>0</v>
      </c>
      <c r="C117" s="16">
        <v>0</v>
      </c>
      <c r="D117" s="43">
        <v>0</v>
      </c>
      <c r="E117" s="43">
        <v>0</v>
      </c>
      <c r="F117" s="17">
        <f t="shared" si="6"/>
        <v>0</v>
      </c>
      <c r="G117" s="17">
        <f t="shared" si="7"/>
        <v>0</v>
      </c>
      <c r="H117" s="18">
        <f t="shared" si="8"/>
        <v>0</v>
      </c>
      <c r="I117" s="42"/>
      <c r="J117" s="42"/>
    </row>
    <row r="118" spans="1:10" ht="18.75" x14ac:dyDescent="0.3">
      <c r="A118" s="15" t="s">
        <v>4</v>
      </c>
      <c r="B118" s="16">
        <v>2723.7</v>
      </c>
      <c r="C118" s="16">
        <v>2106.1999999999998</v>
      </c>
      <c r="D118" s="43">
        <v>3650</v>
      </c>
      <c r="E118" s="43">
        <v>1853.6</v>
      </c>
      <c r="F118" s="17">
        <f t="shared" si="6"/>
        <v>2084.6</v>
      </c>
      <c r="G118" s="17">
        <f t="shared" si="7"/>
        <v>740</v>
      </c>
      <c r="H118" s="18">
        <f t="shared" si="8"/>
        <v>0.66451149425287359</v>
      </c>
      <c r="I118" s="42"/>
      <c r="J118" s="42"/>
    </row>
    <row r="119" spans="1:10" ht="124.5" customHeight="1" x14ac:dyDescent="0.25">
      <c r="A119" s="19" t="s">
        <v>41</v>
      </c>
      <c r="B119" s="20">
        <v>1565.4</v>
      </c>
      <c r="C119" s="20">
        <v>1113.5999999999999</v>
      </c>
      <c r="D119" s="43">
        <v>1675</v>
      </c>
      <c r="E119" s="43">
        <v>1065.0999999999999</v>
      </c>
      <c r="F119" s="17">
        <f t="shared" si="6"/>
        <v>-24169.3</v>
      </c>
      <c r="G119" s="17">
        <f t="shared" si="7"/>
        <v>-12397.6</v>
      </c>
      <c r="H119" s="18">
        <f t="shared" si="8"/>
        <v>0.92088511219889024</v>
      </c>
      <c r="I119" s="42"/>
      <c r="J119" s="42"/>
    </row>
    <row r="120" spans="1:10" ht="18.75" x14ac:dyDescent="0.3">
      <c r="A120" s="15" t="s">
        <v>2</v>
      </c>
      <c r="B120" s="16">
        <v>0</v>
      </c>
      <c r="C120" s="16">
        <v>0</v>
      </c>
      <c r="D120" s="43">
        <v>0</v>
      </c>
      <c r="E120" s="43">
        <v>0</v>
      </c>
      <c r="F120" s="17">
        <f t="shared" si="6"/>
        <v>-3441.4</v>
      </c>
      <c r="G120" s="17">
        <f t="shared" si="7"/>
        <v>-3441.4</v>
      </c>
      <c r="H120" s="18">
        <f t="shared" si="8"/>
        <v>1</v>
      </c>
      <c r="I120" s="42"/>
      <c r="J120" s="42"/>
    </row>
    <row r="121" spans="1:10" ht="18.75" x14ac:dyDescent="0.3">
      <c r="A121" s="15" t="s">
        <v>3</v>
      </c>
      <c r="B121" s="16">
        <v>0</v>
      </c>
      <c r="C121" s="16">
        <v>0</v>
      </c>
      <c r="D121" s="43">
        <v>0</v>
      </c>
      <c r="E121" s="43">
        <v>0</v>
      </c>
      <c r="F121" s="17">
        <f t="shared" si="6"/>
        <v>-22402.9</v>
      </c>
      <c r="G121" s="17">
        <f t="shared" si="7"/>
        <v>-10021.299999999999</v>
      </c>
      <c r="H121" s="18">
        <f t="shared" si="8"/>
        <v>1</v>
      </c>
      <c r="I121" s="42"/>
      <c r="J121" s="42"/>
    </row>
    <row r="122" spans="1:10" ht="18.75" x14ac:dyDescent="0.3">
      <c r="A122" s="15" t="s">
        <v>4</v>
      </c>
      <c r="B122" s="16">
        <v>1565.4</v>
      </c>
      <c r="C122" s="16">
        <v>1113.5999999999999</v>
      </c>
      <c r="D122" s="43">
        <v>1675</v>
      </c>
      <c r="E122" s="43">
        <v>1065.0999999999999</v>
      </c>
      <c r="F122" s="17">
        <f t="shared" si="6"/>
        <v>1675</v>
      </c>
      <c r="G122" s="17">
        <f t="shared" si="7"/>
        <v>1065.0999999999999</v>
      </c>
      <c r="H122" s="18">
        <f t="shared" si="8"/>
        <v>0</v>
      </c>
      <c r="I122" s="42"/>
      <c r="J122" s="42"/>
    </row>
    <row r="123" spans="1:10" ht="99.75" customHeight="1" x14ac:dyDescent="0.25">
      <c r="A123" s="19" t="s">
        <v>42</v>
      </c>
      <c r="B123" s="20">
        <v>25844.3</v>
      </c>
      <c r="C123" s="20">
        <v>13462.7</v>
      </c>
      <c r="D123" s="43">
        <v>32353.3</v>
      </c>
      <c r="E123" s="43">
        <v>31458.9</v>
      </c>
      <c r="F123" s="17">
        <f t="shared" si="6"/>
        <v>31428.3</v>
      </c>
      <c r="G123" s="17">
        <f t="shared" si="7"/>
        <v>31014.2</v>
      </c>
      <c r="H123" s="18">
        <f t="shared" si="8"/>
        <v>69.741848437148647</v>
      </c>
      <c r="I123" s="42"/>
      <c r="J123" s="42"/>
    </row>
    <row r="124" spans="1:10" ht="18.75" x14ac:dyDescent="0.3">
      <c r="A124" s="15" t="s">
        <v>2</v>
      </c>
      <c r="B124" s="16">
        <v>3441.4</v>
      </c>
      <c r="C124" s="16">
        <v>3441.4</v>
      </c>
      <c r="D124" s="43">
        <v>2293.1</v>
      </c>
      <c r="E124" s="43">
        <v>2293.1</v>
      </c>
      <c r="F124" s="17">
        <f t="shared" si="6"/>
        <v>2293.1</v>
      </c>
      <c r="G124" s="17">
        <f t="shared" si="7"/>
        <v>2293.1</v>
      </c>
      <c r="H124" s="18">
        <f t="shared" si="8"/>
        <v>0</v>
      </c>
      <c r="I124" s="42"/>
      <c r="J124" s="42"/>
    </row>
    <row r="125" spans="1:10" ht="18.75" x14ac:dyDescent="0.3">
      <c r="A125" s="15" t="s">
        <v>3</v>
      </c>
      <c r="B125" s="16">
        <v>22402.9</v>
      </c>
      <c r="C125" s="16">
        <v>10021.299999999999</v>
      </c>
      <c r="D125" s="43">
        <v>30060.2</v>
      </c>
      <c r="E125" s="43">
        <v>29165.7</v>
      </c>
      <c r="F125" s="17">
        <f t="shared" si="6"/>
        <v>30060.2</v>
      </c>
      <c r="G125" s="17">
        <f t="shared" si="7"/>
        <v>29165.7</v>
      </c>
      <c r="H125" s="18">
        <f t="shared" si="8"/>
        <v>0</v>
      </c>
      <c r="I125" s="42"/>
      <c r="J125" s="42"/>
    </row>
    <row r="126" spans="1:10" ht="18.75" x14ac:dyDescent="0.3">
      <c r="A126" s="15" t="s">
        <v>4</v>
      </c>
      <c r="B126" s="16">
        <v>0</v>
      </c>
      <c r="C126" s="16">
        <v>0</v>
      </c>
      <c r="D126" s="43">
        <v>0</v>
      </c>
      <c r="E126" s="43">
        <v>0</v>
      </c>
      <c r="F126" s="17">
        <f t="shared" si="6"/>
        <v>-925</v>
      </c>
      <c r="G126" s="17">
        <f t="shared" si="7"/>
        <v>-444.7</v>
      </c>
      <c r="H126" s="18">
        <f t="shared" si="8"/>
        <v>1</v>
      </c>
      <c r="I126" s="42"/>
      <c r="J126" s="42"/>
    </row>
    <row r="127" spans="1:10" ht="84.75" customHeight="1" x14ac:dyDescent="0.25">
      <c r="A127" s="19" t="s">
        <v>12</v>
      </c>
      <c r="B127" s="20">
        <v>925</v>
      </c>
      <c r="C127" s="20">
        <v>444.7</v>
      </c>
      <c r="D127" s="43">
        <v>1178</v>
      </c>
      <c r="E127" s="43">
        <v>442.3</v>
      </c>
      <c r="F127" s="17">
        <f t="shared" si="6"/>
        <v>-17567.3</v>
      </c>
      <c r="G127" s="17">
        <f t="shared" si="7"/>
        <v>-13373.2</v>
      </c>
      <c r="H127" s="18">
        <f>IFERROR(IF((1-E127/#REF!)&lt;=0,(1-E127/#REF!)*-1,(1-E127/#REF!)),0)</f>
        <v>0</v>
      </c>
      <c r="I127" s="42"/>
      <c r="J127" s="42"/>
    </row>
    <row r="128" spans="1:10" ht="18.75" x14ac:dyDescent="0.3">
      <c r="A128" s="15" t="s">
        <v>2</v>
      </c>
      <c r="B128" s="16">
        <v>0</v>
      </c>
      <c r="C128" s="16">
        <v>0</v>
      </c>
      <c r="D128" s="43">
        <v>228.2</v>
      </c>
      <c r="E128" s="43">
        <v>0</v>
      </c>
      <c r="F128" s="17">
        <f t="shared" si="6"/>
        <v>-162.40000000000003</v>
      </c>
      <c r="G128" s="17">
        <f t="shared" si="7"/>
        <v>-390.6</v>
      </c>
      <c r="H128" s="18">
        <f>IFERROR(IF((1-E128/#REF!)&lt;=0,(1-E128/#REF!)*-1,(1-E128/#REF!)),0)</f>
        <v>0</v>
      </c>
      <c r="I128" s="42"/>
      <c r="J128" s="42"/>
    </row>
    <row r="129" spans="1:10" ht="18.75" x14ac:dyDescent="0.3">
      <c r="A129" s="15" t="s">
        <v>3</v>
      </c>
      <c r="B129" s="16">
        <v>0</v>
      </c>
      <c r="C129" s="16">
        <v>0</v>
      </c>
      <c r="D129" s="43">
        <v>0</v>
      </c>
      <c r="E129" s="43">
        <v>0</v>
      </c>
      <c r="F129" s="17">
        <f t="shared" si="6"/>
        <v>0</v>
      </c>
      <c r="G129" s="17">
        <f t="shared" si="7"/>
        <v>0</v>
      </c>
      <c r="H129" s="18">
        <f>IFERROR(IF((1-E129/#REF!)&lt;=0,(1-E129/#REF!)*-1,(1-E129/#REF!)),0)</f>
        <v>0</v>
      </c>
      <c r="I129" s="42"/>
      <c r="J129" s="42"/>
    </row>
    <row r="130" spans="1:10" ht="18.75" x14ac:dyDescent="0.3">
      <c r="A130" s="15" t="s">
        <v>4</v>
      </c>
      <c r="B130" s="16">
        <v>925</v>
      </c>
      <c r="C130" s="16">
        <v>444.7</v>
      </c>
      <c r="D130" s="43">
        <v>949.8</v>
      </c>
      <c r="E130" s="43">
        <v>442.3</v>
      </c>
      <c r="F130" s="17">
        <f t="shared" si="6"/>
        <v>-17404.900000000001</v>
      </c>
      <c r="G130" s="17">
        <f t="shared" si="7"/>
        <v>-12982.6</v>
      </c>
      <c r="H130" s="18">
        <f>IFERROR(IF((1-E130/#REF!)&lt;=0,(1-E130/#REF!)*-1,(1-E130/#REF!)),0)</f>
        <v>0</v>
      </c>
      <c r="I130" s="42"/>
      <c r="J130" s="42"/>
    </row>
    <row r="131" spans="1:10" ht="63.75" customHeight="1" x14ac:dyDescent="0.25">
      <c r="A131" s="19" t="s">
        <v>43</v>
      </c>
      <c r="B131" s="20">
        <v>18745.3</v>
      </c>
      <c r="C131" s="20">
        <v>13815.5</v>
      </c>
      <c r="D131" s="43">
        <v>22069.8</v>
      </c>
      <c r="E131" s="43">
        <v>8891.2999999999993</v>
      </c>
      <c r="F131" s="17">
        <f t="shared" ref="F131:F139" si="9">D131-B131</f>
        <v>3324.5</v>
      </c>
      <c r="G131" s="17">
        <f t="shared" ref="G131:G139" si="10">E131-C131</f>
        <v>-4924.2000000000007</v>
      </c>
      <c r="H131" s="18">
        <f t="shared" ref="H131:H139" si="11">IFERROR(IF((1-E131/C131)&lt;=0,(1-E131/C131)*-1,(1-E131/C131)),0)</f>
        <v>0.35642575368245821</v>
      </c>
      <c r="I131" s="42"/>
      <c r="J131" s="42"/>
    </row>
    <row r="132" spans="1:10" ht="18.75" x14ac:dyDescent="0.3">
      <c r="A132" s="15" t="s">
        <v>2</v>
      </c>
      <c r="B132" s="16">
        <v>390.6</v>
      </c>
      <c r="C132" s="16">
        <v>390.6</v>
      </c>
      <c r="D132" s="43">
        <v>0</v>
      </c>
      <c r="E132" s="43">
        <v>0</v>
      </c>
      <c r="F132" s="17">
        <f t="shared" si="9"/>
        <v>-390.6</v>
      </c>
      <c r="G132" s="17">
        <f t="shared" si="10"/>
        <v>-390.6</v>
      </c>
      <c r="H132" s="18">
        <f t="shared" si="11"/>
        <v>1</v>
      </c>
      <c r="I132" s="42"/>
      <c r="J132" s="42"/>
    </row>
    <row r="133" spans="1:10" ht="18.75" x14ac:dyDescent="0.3">
      <c r="A133" s="15" t="s">
        <v>3</v>
      </c>
      <c r="B133" s="16">
        <v>0</v>
      </c>
      <c r="C133" s="16">
        <v>0</v>
      </c>
      <c r="D133" s="43">
        <v>0</v>
      </c>
      <c r="E133" s="43">
        <v>0</v>
      </c>
      <c r="F133" s="17">
        <f t="shared" si="9"/>
        <v>0</v>
      </c>
      <c r="G133" s="17">
        <f t="shared" si="10"/>
        <v>0</v>
      </c>
      <c r="H133" s="18">
        <f t="shared" si="11"/>
        <v>0</v>
      </c>
      <c r="I133" s="42"/>
      <c r="J133" s="42"/>
    </row>
    <row r="134" spans="1:10" ht="18.75" x14ac:dyDescent="0.3">
      <c r="A134" s="15" t="s">
        <v>4</v>
      </c>
      <c r="B134" s="16">
        <v>18354.7</v>
      </c>
      <c r="C134" s="16">
        <v>13424.9</v>
      </c>
      <c r="D134" s="43">
        <v>22069.8</v>
      </c>
      <c r="E134" s="43">
        <v>8891.2999999999993</v>
      </c>
      <c r="F134" s="17">
        <f t="shared" si="9"/>
        <v>3715.0999999999985</v>
      </c>
      <c r="G134" s="17">
        <f t="shared" si="10"/>
        <v>-4533.6000000000004</v>
      </c>
      <c r="H134" s="18">
        <f t="shared" si="11"/>
        <v>0.33770083948483787</v>
      </c>
      <c r="I134" s="42"/>
      <c r="J134" s="42"/>
    </row>
    <row r="135" spans="1:10" ht="75" x14ac:dyDescent="0.25">
      <c r="A135" s="21" t="s">
        <v>44</v>
      </c>
      <c r="B135" s="20">
        <v>18695.3</v>
      </c>
      <c r="C135" s="20">
        <v>13815.5</v>
      </c>
      <c r="D135" s="43">
        <v>21638.799999999999</v>
      </c>
      <c r="E135" s="43">
        <v>8845.7999999999993</v>
      </c>
      <c r="F135" s="17">
        <f t="shared" si="9"/>
        <v>2943.5</v>
      </c>
      <c r="G135" s="17">
        <f t="shared" si="10"/>
        <v>-4969.7000000000007</v>
      </c>
      <c r="H135" s="18">
        <f t="shared" si="11"/>
        <v>0.35971915602041193</v>
      </c>
      <c r="I135" s="42"/>
      <c r="J135" s="42"/>
    </row>
    <row r="136" spans="1:10" ht="18.75" x14ac:dyDescent="0.3">
      <c r="A136" s="24" t="s">
        <v>2</v>
      </c>
      <c r="B136" s="16">
        <v>390.6</v>
      </c>
      <c r="C136" s="16">
        <v>390.6</v>
      </c>
      <c r="D136" s="43">
        <v>0</v>
      </c>
      <c r="E136" s="43">
        <v>0</v>
      </c>
      <c r="F136" s="17">
        <f t="shared" si="9"/>
        <v>-390.6</v>
      </c>
      <c r="G136" s="17">
        <f t="shared" si="10"/>
        <v>-390.6</v>
      </c>
      <c r="H136" s="18">
        <f t="shared" si="11"/>
        <v>1</v>
      </c>
      <c r="I136" s="42"/>
      <c r="J136" s="42"/>
    </row>
    <row r="137" spans="1:10" ht="18.75" x14ac:dyDescent="0.3">
      <c r="A137" s="24" t="s">
        <v>3</v>
      </c>
      <c r="B137" s="16">
        <v>0</v>
      </c>
      <c r="C137" s="16">
        <v>0</v>
      </c>
      <c r="D137" s="43">
        <v>0</v>
      </c>
      <c r="E137" s="43">
        <v>0</v>
      </c>
      <c r="F137" s="17">
        <f t="shared" si="9"/>
        <v>0</v>
      </c>
      <c r="G137" s="17">
        <f t="shared" si="10"/>
        <v>0</v>
      </c>
      <c r="H137" s="18">
        <f t="shared" si="11"/>
        <v>0</v>
      </c>
      <c r="I137" s="42"/>
      <c r="J137" s="42"/>
    </row>
    <row r="138" spans="1:10" ht="18.75" x14ac:dyDescent="0.3">
      <c r="A138" s="24" t="s">
        <v>4</v>
      </c>
      <c r="B138" s="16">
        <v>18304.7</v>
      </c>
      <c r="C138" s="16">
        <v>13424.9</v>
      </c>
      <c r="D138" s="43">
        <v>21638.799999999999</v>
      </c>
      <c r="E138" s="43">
        <v>8845.7999999999993</v>
      </c>
      <c r="F138" s="17">
        <f t="shared" si="9"/>
        <v>3334.0999999999985</v>
      </c>
      <c r="G138" s="17">
        <f t="shared" si="10"/>
        <v>-4579.1000000000004</v>
      </c>
      <c r="H138" s="18">
        <f t="shared" si="11"/>
        <v>0.34109006398557906</v>
      </c>
      <c r="I138" s="42"/>
      <c r="J138" s="42"/>
    </row>
    <row r="139" spans="1:10" ht="56.25" x14ac:dyDescent="0.25">
      <c r="A139" s="25" t="s">
        <v>45</v>
      </c>
      <c r="B139" s="20">
        <v>50</v>
      </c>
      <c r="C139" s="20">
        <v>0</v>
      </c>
      <c r="D139" s="43">
        <v>431</v>
      </c>
      <c r="E139" s="43">
        <v>45.5</v>
      </c>
      <c r="F139" s="17">
        <f t="shared" si="9"/>
        <v>381</v>
      </c>
      <c r="G139" s="17">
        <f t="shared" si="10"/>
        <v>45.5</v>
      </c>
      <c r="H139" s="18">
        <f t="shared" si="11"/>
        <v>0</v>
      </c>
      <c r="I139" s="42"/>
      <c r="J139" s="42"/>
    </row>
    <row r="140" spans="1:10" ht="18.75" x14ac:dyDescent="0.3">
      <c r="A140" s="24" t="s">
        <v>2</v>
      </c>
      <c r="B140" s="16">
        <v>0</v>
      </c>
      <c r="C140" s="16">
        <v>0</v>
      </c>
      <c r="D140" s="43">
        <v>0</v>
      </c>
      <c r="E140" s="43">
        <v>0</v>
      </c>
      <c r="F140" s="17">
        <f t="shared" ref="F140:F211" si="12">D140-B140</f>
        <v>0</v>
      </c>
      <c r="G140" s="17">
        <f t="shared" ref="G140:G211" si="13">E140-C140</f>
        <v>0</v>
      </c>
      <c r="H140" s="18">
        <f t="shared" ref="H140:H211" si="14">IFERROR(IF((1-E140/C140)&lt;=0,(1-E140/C140)*-1,(1-E140/C140)),0)</f>
        <v>0</v>
      </c>
      <c r="I140" s="42"/>
      <c r="J140" s="42"/>
    </row>
    <row r="141" spans="1:10" ht="18.75" x14ac:dyDescent="0.3">
      <c r="A141" s="24" t="s">
        <v>3</v>
      </c>
      <c r="B141" s="16">
        <v>0</v>
      </c>
      <c r="C141" s="16">
        <v>0</v>
      </c>
      <c r="D141" s="43">
        <v>0</v>
      </c>
      <c r="E141" s="43">
        <v>0</v>
      </c>
      <c r="F141" s="17">
        <f t="shared" si="12"/>
        <v>0</v>
      </c>
      <c r="G141" s="17">
        <f t="shared" si="13"/>
        <v>0</v>
      </c>
      <c r="H141" s="18">
        <f t="shared" si="14"/>
        <v>0</v>
      </c>
      <c r="I141" s="42"/>
      <c r="J141" s="42"/>
    </row>
    <row r="142" spans="1:10" ht="18.75" x14ac:dyDescent="0.3">
      <c r="A142" s="24" t="s">
        <v>4</v>
      </c>
      <c r="B142" s="16">
        <v>50</v>
      </c>
      <c r="C142" s="16">
        <v>0</v>
      </c>
      <c r="D142" s="43">
        <v>431</v>
      </c>
      <c r="E142" s="43">
        <v>45.5</v>
      </c>
      <c r="F142" s="17">
        <f t="shared" si="12"/>
        <v>381</v>
      </c>
      <c r="G142" s="17">
        <f t="shared" si="13"/>
        <v>45.5</v>
      </c>
      <c r="H142" s="18">
        <f t="shared" si="14"/>
        <v>0</v>
      </c>
      <c r="I142" s="42"/>
      <c r="J142" s="42"/>
    </row>
    <row r="143" spans="1:10" ht="64.5" customHeight="1" x14ac:dyDescent="0.25">
      <c r="A143" s="19" t="s">
        <v>49</v>
      </c>
      <c r="B143" s="20">
        <v>102023.3</v>
      </c>
      <c r="C143" s="20">
        <v>63418.5</v>
      </c>
      <c r="D143" s="43">
        <v>114436</v>
      </c>
      <c r="E143" s="43">
        <v>78097.100000000006</v>
      </c>
      <c r="F143" s="17">
        <f t="shared" si="12"/>
        <v>12412.699999999997</v>
      </c>
      <c r="G143" s="17">
        <f t="shared" si="13"/>
        <v>14678.600000000006</v>
      </c>
      <c r="H143" s="18">
        <f t="shared" si="14"/>
        <v>0.2314561208480177</v>
      </c>
      <c r="I143" s="42"/>
      <c r="J143" s="42"/>
    </row>
    <row r="144" spans="1:10" ht="18.75" x14ac:dyDescent="0.3">
      <c r="A144" s="15" t="s">
        <v>2</v>
      </c>
      <c r="B144" s="16">
        <v>6418.8</v>
      </c>
      <c r="C144" s="16">
        <v>4019.2</v>
      </c>
      <c r="D144" s="43">
        <v>4692.1000000000004</v>
      </c>
      <c r="E144" s="43">
        <v>3162.4</v>
      </c>
      <c r="F144" s="17">
        <f t="shared" si="12"/>
        <v>-1726.6999999999998</v>
      </c>
      <c r="G144" s="17">
        <f t="shared" si="13"/>
        <v>-856.79999999999973</v>
      </c>
      <c r="H144" s="18">
        <f t="shared" si="14"/>
        <v>0.21317675159235661</v>
      </c>
      <c r="I144" s="42"/>
      <c r="J144" s="42"/>
    </row>
    <row r="145" spans="1:10" ht="18.75" x14ac:dyDescent="0.3">
      <c r="A145" s="15" t="s">
        <v>3</v>
      </c>
      <c r="B145" s="16">
        <v>0</v>
      </c>
      <c r="C145" s="16">
        <v>0</v>
      </c>
      <c r="D145" s="43">
        <v>0</v>
      </c>
      <c r="E145" s="43">
        <v>0</v>
      </c>
      <c r="F145" s="17">
        <f t="shared" si="12"/>
        <v>0</v>
      </c>
      <c r="G145" s="17">
        <f t="shared" si="13"/>
        <v>0</v>
      </c>
      <c r="H145" s="18">
        <f t="shared" si="14"/>
        <v>0</v>
      </c>
      <c r="I145" s="42"/>
      <c r="J145" s="42"/>
    </row>
    <row r="146" spans="1:10" ht="18.75" x14ac:dyDescent="0.3">
      <c r="A146" s="15" t="s">
        <v>4</v>
      </c>
      <c r="B146" s="16">
        <v>95604.5</v>
      </c>
      <c r="C146" s="16">
        <v>59399.3</v>
      </c>
      <c r="D146" s="43">
        <v>109743.9</v>
      </c>
      <c r="E146" s="43">
        <v>74934.7</v>
      </c>
      <c r="F146" s="17">
        <f t="shared" si="12"/>
        <v>14139.399999999994</v>
      </c>
      <c r="G146" s="17">
        <f t="shared" si="13"/>
        <v>15535.399999999994</v>
      </c>
      <c r="H146" s="18">
        <f t="shared" si="14"/>
        <v>0.26154180268117622</v>
      </c>
      <c r="I146" s="42"/>
      <c r="J146" s="42"/>
    </row>
    <row r="147" spans="1:10" ht="60.75" customHeight="1" x14ac:dyDescent="0.3">
      <c r="A147" s="26" t="s">
        <v>53</v>
      </c>
      <c r="B147" s="27">
        <v>51955.8</v>
      </c>
      <c r="C147" s="27">
        <v>33281.699999999997</v>
      </c>
      <c r="D147" s="43">
        <v>52395.9</v>
      </c>
      <c r="E147" s="43">
        <v>33935.5</v>
      </c>
      <c r="F147" s="17">
        <f t="shared" si="12"/>
        <v>440.09999999999854</v>
      </c>
      <c r="G147" s="17">
        <f t="shared" si="13"/>
        <v>653.80000000000291</v>
      </c>
      <c r="H147" s="18">
        <f t="shared" si="14"/>
        <v>1.9644429220863291E-2</v>
      </c>
      <c r="I147" s="42"/>
      <c r="J147" s="42"/>
    </row>
    <row r="148" spans="1:10" ht="18.75" x14ac:dyDescent="0.3">
      <c r="A148" s="15" t="s">
        <v>2</v>
      </c>
      <c r="B148" s="16">
        <v>6418.8</v>
      </c>
      <c r="C148" s="16">
        <v>4019.2</v>
      </c>
      <c r="D148" s="43">
        <v>4692.1000000000004</v>
      </c>
      <c r="E148" s="43">
        <v>3162.4</v>
      </c>
      <c r="F148" s="17">
        <f t="shared" si="12"/>
        <v>-1726.6999999999998</v>
      </c>
      <c r="G148" s="17">
        <f t="shared" si="13"/>
        <v>-856.79999999999973</v>
      </c>
      <c r="H148" s="18">
        <f t="shared" si="14"/>
        <v>0.21317675159235661</v>
      </c>
      <c r="I148" s="42"/>
      <c r="J148" s="42"/>
    </row>
    <row r="149" spans="1:10" ht="18.75" x14ac:dyDescent="0.3">
      <c r="A149" s="15" t="s">
        <v>3</v>
      </c>
      <c r="B149" s="16">
        <v>0</v>
      </c>
      <c r="C149" s="16">
        <v>0</v>
      </c>
      <c r="D149" s="43">
        <v>0</v>
      </c>
      <c r="E149" s="43">
        <v>0</v>
      </c>
      <c r="F149" s="17">
        <f t="shared" si="12"/>
        <v>0</v>
      </c>
      <c r="G149" s="17">
        <f t="shared" si="13"/>
        <v>0</v>
      </c>
      <c r="H149" s="18">
        <f t="shared" si="14"/>
        <v>0</v>
      </c>
      <c r="I149" s="42"/>
      <c r="J149" s="42"/>
    </row>
    <row r="150" spans="1:10" ht="18.75" x14ac:dyDescent="0.3">
      <c r="A150" s="15" t="s">
        <v>4</v>
      </c>
      <c r="B150" s="16">
        <v>45537</v>
      </c>
      <c r="C150" s="16">
        <v>29262.5</v>
      </c>
      <c r="D150" s="43">
        <v>47703.8</v>
      </c>
      <c r="E150" s="43">
        <v>30773.1</v>
      </c>
      <c r="F150" s="17">
        <f t="shared" si="12"/>
        <v>2166.8000000000029</v>
      </c>
      <c r="G150" s="17">
        <f t="shared" si="13"/>
        <v>1510.5999999999985</v>
      </c>
      <c r="H150" s="18">
        <f t="shared" si="14"/>
        <v>5.1622383596753529E-2</v>
      </c>
      <c r="I150" s="42"/>
      <c r="J150" s="42"/>
    </row>
    <row r="151" spans="1:10" ht="178.5" customHeight="1" x14ac:dyDescent="0.25">
      <c r="A151" s="28" t="s">
        <v>54</v>
      </c>
      <c r="B151" s="27">
        <v>49750.3</v>
      </c>
      <c r="C151" s="27">
        <v>29982.2</v>
      </c>
      <c r="D151" s="43">
        <v>61722.9</v>
      </c>
      <c r="E151" s="43">
        <v>43961.7</v>
      </c>
      <c r="F151" s="17">
        <f t="shared" si="12"/>
        <v>11972.599999999999</v>
      </c>
      <c r="G151" s="17">
        <f t="shared" si="13"/>
        <v>13979.499999999996</v>
      </c>
      <c r="H151" s="18">
        <f t="shared" si="14"/>
        <v>0.46625998092201359</v>
      </c>
      <c r="I151" s="42"/>
      <c r="J151" s="42"/>
    </row>
    <row r="152" spans="1:10" ht="18.75" x14ac:dyDescent="0.3">
      <c r="A152" s="15" t="s">
        <v>2</v>
      </c>
      <c r="B152" s="16">
        <v>0</v>
      </c>
      <c r="C152" s="16">
        <v>0</v>
      </c>
      <c r="D152" s="43">
        <v>0</v>
      </c>
      <c r="E152" s="43">
        <v>0</v>
      </c>
      <c r="F152" s="17">
        <f t="shared" si="12"/>
        <v>0</v>
      </c>
      <c r="G152" s="17">
        <f t="shared" si="13"/>
        <v>0</v>
      </c>
      <c r="H152" s="18">
        <f t="shared" si="14"/>
        <v>0</v>
      </c>
      <c r="I152" s="42"/>
      <c r="J152" s="42"/>
    </row>
    <row r="153" spans="1:10" ht="18.75" x14ac:dyDescent="0.3">
      <c r="A153" s="15" t="s">
        <v>3</v>
      </c>
      <c r="B153" s="16">
        <v>0</v>
      </c>
      <c r="C153" s="16">
        <v>0</v>
      </c>
      <c r="D153" s="43">
        <v>0</v>
      </c>
      <c r="E153" s="43">
        <v>0</v>
      </c>
      <c r="F153" s="17">
        <f t="shared" si="12"/>
        <v>0</v>
      </c>
      <c r="G153" s="17">
        <f t="shared" si="13"/>
        <v>0</v>
      </c>
      <c r="H153" s="18">
        <f t="shared" si="14"/>
        <v>0</v>
      </c>
      <c r="I153" s="42"/>
      <c r="J153" s="42"/>
    </row>
    <row r="154" spans="1:10" ht="18.75" x14ac:dyDescent="0.3">
      <c r="A154" s="15" t="s">
        <v>4</v>
      </c>
      <c r="B154" s="16">
        <v>49750.3</v>
      </c>
      <c r="C154" s="16">
        <v>29982.2</v>
      </c>
      <c r="D154" s="43">
        <v>61722.9</v>
      </c>
      <c r="E154" s="43">
        <v>43961.7</v>
      </c>
      <c r="F154" s="17">
        <f t="shared" si="12"/>
        <v>11972.599999999999</v>
      </c>
      <c r="G154" s="17">
        <f t="shared" si="13"/>
        <v>13979.499999999996</v>
      </c>
      <c r="H154" s="18">
        <f t="shared" si="14"/>
        <v>0.46625998092201359</v>
      </c>
      <c r="I154" s="42"/>
      <c r="J154" s="42"/>
    </row>
    <row r="155" spans="1:10" ht="56.25" x14ac:dyDescent="0.3">
      <c r="A155" s="26" t="s">
        <v>55</v>
      </c>
      <c r="B155" s="27">
        <v>317.2</v>
      </c>
      <c r="C155" s="27">
        <v>154.6</v>
      </c>
      <c r="D155" s="43">
        <v>317.2</v>
      </c>
      <c r="E155" s="43">
        <v>199.9</v>
      </c>
      <c r="F155" s="17">
        <f t="shared" si="12"/>
        <v>0</v>
      </c>
      <c r="G155" s="17">
        <f t="shared" si="13"/>
        <v>45.300000000000011</v>
      </c>
      <c r="H155" s="18">
        <f t="shared" si="14"/>
        <v>0.29301423027166895</v>
      </c>
      <c r="I155" s="42"/>
      <c r="J155" s="42"/>
    </row>
    <row r="156" spans="1:10" ht="18.75" x14ac:dyDescent="0.3">
      <c r="A156" s="15" t="s">
        <v>2</v>
      </c>
      <c r="B156" s="16">
        <v>0</v>
      </c>
      <c r="C156" s="16">
        <v>0</v>
      </c>
      <c r="D156" s="43">
        <v>0</v>
      </c>
      <c r="E156" s="43">
        <v>0</v>
      </c>
      <c r="F156" s="17">
        <f t="shared" si="12"/>
        <v>0</v>
      </c>
      <c r="G156" s="17">
        <f t="shared" si="13"/>
        <v>0</v>
      </c>
      <c r="H156" s="18">
        <f t="shared" si="14"/>
        <v>0</v>
      </c>
      <c r="I156" s="42"/>
      <c r="J156" s="42"/>
    </row>
    <row r="157" spans="1:10" ht="18.75" x14ac:dyDescent="0.3">
      <c r="A157" s="15" t="s">
        <v>3</v>
      </c>
      <c r="B157" s="16">
        <v>0</v>
      </c>
      <c r="C157" s="16">
        <v>0</v>
      </c>
      <c r="D157" s="43">
        <v>0</v>
      </c>
      <c r="E157" s="43">
        <v>0</v>
      </c>
      <c r="F157" s="17">
        <f t="shared" si="12"/>
        <v>0</v>
      </c>
      <c r="G157" s="17">
        <f t="shared" si="13"/>
        <v>0</v>
      </c>
      <c r="H157" s="18">
        <f t="shared" si="14"/>
        <v>0</v>
      </c>
      <c r="I157" s="42"/>
      <c r="J157" s="42"/>
    </row>
    <row r="158" spans="1:10" ht="18.75" x14ac:dyDescent="0.3">
      <c r="A158" s="15" t="s">
        <v>4</v>
      </c>
      <c r="B158" s="29">
        <v>317.2</v>
      </c>
      <c r="C158" s="29">
        <v>154.6</v>
      </c>
      <c r="D158" s="43">
        <v>317.2</v>
      </c>
      <c r="E158" s="43">
        <v>199.9</v>
      </c>
      <c r="F158" s="17">
        <f t="shared" si="12"/>
        <v>0</v>
      </c>
      <c r="G158" s="17">
        <f t="shared" si="13"/>
        <v>45.300000000000011</v>
      </c>
      <c r="H158" s="18">
        <f t="shared" si="14"/>
        <v>0.29301423027166895</v>
      </c>
      <c r="I158" s="42"/>
      <c r="J158" s="42"/>
    </row>
    <row r="159" spans="1:10" ht="62.25" customHeight="1" x14ac:dyDescent="0.25">
      <c r="A159" s="19" t="s">
        <v>13</v>
      </c>
      <c r="B159" s="20">
        <v>15044.9</v>
      </c>
      <c r="C159" s="20">
        <v>10899.9</v>
      </c>
      <c r="D159" s="43">
        <v>17097.400000000001</v>
      </c>
      <c r="E159" s="43">
        <v>12152.9</v>
      </c>
      <c r="F159" s="17">
        <f t="shared" si="12"/>
        <v>2052.5000000000018</v>
      </c>
      <c r="G159" s="17">
        <f t="shared" si="13"/>
        <v>1253</v>
      </c>
      <c r="H159" s="18">
        <f t="shared" si="14"/>
        <v>0.11495518307507413</v>
      </c>
      <c r="I159" s="42"/>
      <c r="J159" s="42"/>
    </row>
    <row r="160" spans="1:10" ht="18.75" x14ac:dyDescent="0.3">
      <c r="A160" s="15" t="s">
        <v>2</v>
      </c>
      <c r="B160" s="16">
        <v>0</v>
      </c>
      <c r="C160" s="16">
        <v>0</v>
      </c>
      <c r="D160" s="43">
        <v>0</v>
      </c>
      <c r="E160" s="43">
        <v>0</v>
      </c>
      <c r="F160" s="17">
        <f t="shared" si="12"/>
        <v>0</v>
      </c>
      <c r="G160" s="17">
        <f t="shared" si="13"/>
        <v>0</v>
      </c>
      <c r="H160" s="18">
        <f t="shared" si="14"/>
        <v>0</v>
      </c>
      <c r="I160" s="42"/>
      <c r="J160" s="42"/>
    </row>
    <row r="161" spans="1:10" ht="18.75" x14ac:dyDescent="0.3">
      <c r="A161" s="15" t="s">
        <v>3</v>
      </c>
      <c r="B161" s="16">
        <v>121.4</v>
      </c>
      <c r="C161" s="16">
        <v>25.7</v>
      </c>
      <c r="D161" s="43">
        <v>122.7</v>
      </c>
      <c r="E161" s="43">
        <v>26</v>
      </c>
      <c r="F161" s="17">
        <f t="shared" si="12"/>
        <v>1.2999999999999972</v>
      </c>
      <c r="G161" s="17">
        <f t="shared" si="13"/>
        <v>0.30000000000000071</v>
      </c>
      <c r="H161" s="18">
        <f t="shared" si="14"/>
        <v>1.1673151750972721E-2</v>
      </c>
      <c r="I161" s="42"/>
      <c r="J161" s="42"/>
    </row>
    <row r="162" spans="1:10" ht="18.75" x14ac:dyDescent="0.3">
      <c r="A162" s="15" t="s">
        <v>4</v>
      </c>
      <c r="B162" s="16">
        <v>14923.5</v>
      </c>
      <c r="C162" s="16">
        <v>10874.2</v>
      </c>
      <c r="D162" s="43">
        <v>16974.7</v>
      </c>
      <c r="E162" s="43">
        <v>12126.9</v>
      </c>
      <c r="F162" s="17">
        <f t="shared" si="12"/>
        <v>2051.2000000000007</v>
      </c>
      <c r="G162" s="17">
        <f t="shared" si="13"/>
        <v>1252.6999999999989</v>
      </c>
      <c r="H162" s="18">
        <f t="shared" si="14"/>
        <v>0.11519927902742255</v>
      </c>
      <c r="I162" s="42"/>
      <c r="J162" s="42"/>
    </row>
    <row r="163" spans="1:10" ht="94.5" customHeight="1" x14ac:dyDescent="0.25">
      <c r="A163" s="21" t="s">
        <v>14</v>
      </c>
      <c r="B163" s="20">
        <v>100</v>
      </c>
      <c r="C163" s="20">
        <v>0</v>
      </c>
      <c r="D163" s="43">
        <v>0</v>
      </c>
      <c r="E163" s="43">
        <v>0</v>
      </c>
      <c r="F163" s="17">
        <f t="shared" si="12"/>
        <v>-100</v>
      </c>
      <c r="G163" s="17">
        <f t="shared" si="13"/>
        <v>0</v>
      </c>
      <c r="H163" s="18">
        <f>IFERROR(IF((1-#REF!/C163)&lt;=0,(1-#REF!/C163)*-1,(1-#REF!/C163)),0)</f>
        <v>0</v>
      </c>
      <c r="I163" s="42"/>
      <c r="J163" s="42"/>
    </row>
    <row r="164" spans="1:10" ht="18.75" x14ac:dyDescent="0.3">
      <c r="A164" s="15" t="s">
        <v>2</v>
      </c>
      <c r="B164" s="16">
        <v>0</v>
      </c>
      <c r="C164" s="16">
        <v>0</v>
      </c>
      <c r="D164" s="43">
        <v>0</v>
      </c>
      <c r="E164" s="43">
        <v>0</v>
      </c>
      <c r="F164" s="17">
        <f t="shared" si="12"/>
        <v>0</v>
      </c>
      <c r="G164" s="17">
        <f t="shared" si="13"/>
        <v>0</v>
      </c>
      <c r="H164" s="18">
        <f>IFERROR(IF((1-#REF!/C164)&lt;=0,(1-#REF!/C164)*-1,(1-#REF!/C164)),0)</f>
        <v>0</v>
      </c>
      <c r="I164" s="42"/>
      <c r="J164" s="42"/>
    </row>
    <row r="165" spans="1:10" ht="18.75" x14ac:dyDescent="0.3">
      <c r="A165" s="15" t="s">
        <v>3</v>
      </c>
      <c r="B165" s="16">
        <v>0</v>
      </c>
      <c r="C165" s="16">
        <v>0</v>
      </c>
      <c r="D165" s="43">
        <v>0</v>
      </c>
      <c r="E165" s="43">
        <v>0</v>
      </c>
      <c r="F165" s="17">
        <f t="shared" si="12"/>
        <v>0</v>
      </c>
      <c r="G165" s="17">
        <f t="shared" si="13"/>
        <v>0</v>
      </c>
      <c r="H165" s="18">
        <f>IFERROR(IF((1-#REF!/C165)&lt;=0,(1-#REF!/C165)*-1,(1-#REF!/C165)),0)</f>
        <v>0</v>
      </c>
      <c r="I165" s="42"/>
      <c r="J165" s="42"/>
    </row>
    <row r="166" spans="1:10" ht="18.75" x14ac:dyDescent="0.3">
      <c r="A166" s="15" t="s">
        <v>4</v>
      </c>
      <c r="B166" s="16">
        <v>100</v>
      </c>
      <c r="C166" s="16">
        <v>0</v>
      </c>
      <c r="D166" s="43">
        <v>0</v>
      </c>
      <c r="E166" s="43">
        <v>0</v>
      </c>
      <c r="F166" s="17">
        <f t="shared" si="12"/>
        <v>-100</v>
      </c>
      <c r="G166" s="17">
        <f t="shared" si="13"/>
        <v>0</v>
      </c>
      <c r="H166" s="18">
        <f>IFERROR(IF((1-#REF!/C166)&lt;=0,(1-#REF!/C166)*-1,(1-#REF!/C166)),0)</f>
        <v>0</v>
      </c>
      <c r="I166" s="42"/>
      <c r="J166" s="42"/>
    </row>
    <row r="167" spans="1:10" ht="124.5" customHeight="1" x14ac:dyDescent="0.25">
      <c r="A167" s="21" t="s">
        <v>15</v>
      </c>
      <c r="B167" s="20">
        <v>14743.5</v>
      </c>
      <c r="C167" s="20">
        <v>10874.2</v>
      </c>
      <c r="D167" s="43">
        <v>16974.7</v>
      </c>
      <c r="E167" s="43">
        <v>12126.9</v>
      </c>
      <c r="F167" s="17">
        <f t="shared" ref="F167:F178" si="15">D163-B167</f>
        <v>-14743.5</v>
      </c>
      <c r="G167" s="17">
        <f t="shared" ref="G167:G178" si="16">E163-C167</f>
        <v>-10874.2</v>
      </c>
      <c r="H167" s="18">
        <f t="shared" ref="H167:H178" si="17">IFERROR(IF((1-E163/C167)&lt;=0,(1-E163/C167)*-1,(1-E163/C167)),0)</f>
        <v>1</v>
      </c>
      <c r="I167" s="42"/>
      <c r="J167" s="42"/>
    </row>
    <row r="168" spans="1:10" ht="18.75" x14ac:dyDescent="0.3">
      <c r="A168" s="15" t="s">
        <v>2</v>
      </c>
      <c r="B168" s="16">
        <v>0</v>
      </c>
      <c r="C168" s="16">
        <v>0</v>
      </c>
      <c r="D168" s="43">
        <v>0</v>
      </c>
      <c r="E168" s="43">
        <v>0</v>
      </c>
      <c r="F168" s="17">
        <f t="shared" si="15"/>
        <v>0</v>
      </c>
      <c r="G168" s="17">
        <f t="shared" si="16"/>
        <v>0</v>
      </c>
      <c r="H168" s="18">
        <f t="shared" si="17"/>
        <v>0</v>
      </c>
      <c r="I168" s="42"/>
      <c r="J168" s="42"/>
    </row>
    <row r="169" spans="1:10" ht="18.75" x14ac:dyDescent="0.3">
      <c r="A169" s="15" t="s">
        <v>3</v>
      </c>
      <c r="B169" s="16">
        <v>0</v>
      </c>
      <c r="C169" s="16">
        <v>0</v>
      </c>
      <c r="D169" s="43">
        <v>0</v>
      </c>
      <c r="E169" s="43">
        <v>0</v>
      </c>
      <c r="F169" s="17">
        <f t="shared" si="15"/>
        <v>0</v>
      </c>
      <c r="G169" s="17">
        <f t="shared" si="16"/>
        <v>0</v>
      </c>
      <c r="H169" s="18">
        <f t="shared" si="17"/>
        <v>0</v>
      </c>
      <c r="I169" s="42"/>
      <c r="J169" s="42"/>
    </row>
    <row r="170" spans="1:10" ht="18.75" x14ac:dyDescent="0.3">
      <c r="A170" s="15" t="s">
        <v>4</v>
      </c>
      <c r="B170" s="16">
        <v>14743.5</v>
      </c>
      <c r="C170" s="16">
        <v>10874.2</v>
      </c>
      <c r="D170" s="43">
        <v>16974.7</v>
      </c>
      <c r="E170" s="43">
        <v>12126.9</v>
      </c>
      <c r="F170" s="17">
        <f t="shared" si="15"/>
        <v>-14743.5</v>
      </c>
      <c r="G170" s="17">
        <f t="shared" si="16"/>
        <v>-10874.2</v>
      </c>
      <c r="H170" s="18">
        <f t="shared" si="17"/>
        <v>1</v>
      </c>
      <c r="I170" s="42"/>
      <c r="J170" s="42"/>
    </row>
    <row r="171" spans="1:10" ht="85.5" customHeight="1" x14ac:dyDescent="0.25">
      <c r="A171" s="19" t="s">
        <v>16</v>
      </c>
      <c r="B171" s="20">
        <v>114.1</v>
      </c>
      <c r="C171" s="20">
        <v>25.7</v>
      </c>
      <c r="D171" s="43">
        <v>34.5</v>
      </c>
      <c r="E171" s="43">
        <v>26</v>
      </c>
      <c r="F171" s="17">
        <f t="shared" si="15"/>
        <v>16860.600000000002</v>
      </c>
      <c r="G171" s="17">
        <f t="shared" si="16"/>
        <v>12101.199999999999</v>
      </c>
      <c r="H171" s="18">
        <f t="shared" si="17"/>
        <v>470.86381322957197</v>
      </c>
      <c r="I171" s="42"/>
      <c r="J171" s="42"/>
    </row>
    <row r="172" spans="1:10" ht="18.75" x14ac:dyDescent="0.3">
      <c r="A172" s="15" t="s">
        <v>2</v>
      </c>
      <c r="B172" s="16">
        <v>0</v>
      </c>
      <c r="C172" s="16">
        <v>0</v>
      </c>
      <c r="D172" s="43">
        <v>0</v>
      </c>
      <c r="E172" s="43">
        <v>0</v>
      </c>
      <c r="F172" s="17">
        <f t="shared" si="15"/>
        <v>0</v>
      </c>
      <c r="G172" s="17">
        <f t="shared" si="16"/>
        <v>0</v>
      </c>
      <c r="H172" s="18">
        <f t="shared" si="17"/>
        <v>0</v>
      </c>
      <c r="I172" s="42"/>
      <c r="J172" s="42"/>
    </row>
    <row r="173" spans="1:10" ht="18.75" x14ac:dyDescent="0.3">
      <c r="A173" s="15" t="s">
        <v>3</v>
      </c>
      <c r="B173" s="16">
        <v>34.1</v>
      </c>
      <c r="C173" s="16">
        <v>25.7</v>
      </c>
      <c r="D173" s="43">
        <v>34.5</v>
      </c>
      <c r="E173" s="43">
        <v>26</v>
      </c>
      <c r="F173" s="17">
        <f t="shared" si="15"/>
        <v>-34.1</v>
      </c>
      <c r="G173" s="17">
        <f t="shared" si="16"/>
        <v>-25.7</v>
      </c>
      <c r="H173" s="18">
        <f t="shared" si="17"/>
        <v>1</v>
      </c>
      <c r="I173" s="42"/>
      <c r="J173" s="42"/>
    </row>
    <row r="174" spans="1:10" ht="18.75" x14ac:dyDescent="0.3">
      <c r="A174" s="15" t="s">
        <v>4</v>
      </c>
      <c r="B174" s="16">
        <v>80</v>
      </c>
      <c r="C174" s="16">
        <v>0</v>
      </c>
      <c r="D174" s="43">
        <v>0</v>
      </c>
      <c r="E174" s="43">
        <v>0</v>
      </c>
      <c r="F174" s="17">
        <f t="shared" si="15"/>
        <v>16894.7</v>
      </c>
      <c r="G174" s="17">
        <f t="shared" si="16"/>
        <v>12126.9</v>
      </c>
      <c r="H174" s="18">
        <f t="shared" si="17"/>
        <v>0</v>
      </c>
      <c r="I174" s="42"/>
      <c r="J174" s="42"/>
    </row>
    <row r="175" spans="1:10" ht="56.25" x14ac:dyDescent="0.3">
      <c r="A175" s="22" t="s">
        <v>5</v>
      </c>
      <c r="B175" s="20">
        <v>87.3</v>
      </c>
      <c r="C175" s="16">
        <v>0</v>
      </c>
      <c r="D175" s="43">
        <v>88.2</v>
      </c>
      <c r="E175" s="44">
        <v>0</v>
      </c>
      <c r="F175" s="17">
        <f t="shared" si="15"/>
        <v>-52.8</v>
      </c>
      <c r="G175" s="17">
        <f t="shared" si="16"/>
        <v>26</v>
      </c>
      <c r="H175" s="18">
        <f t="shared" si="17"/>
        <v>0</v>
      </c>
      <c r="I175" s="42"/>
      <c r="J175" s="42"/>
    </row>
    <row r="176" spans="1:10" ht="18.75" x14ac:dyDescent="0.3">
      <c r="A176" s="15" t="s">
        <v>2</v>
      </c>
      <c r="B176" s="16">
        <v>0</v>
      </c>
      <c r="C176" s="16">
        <v>0</v>
      </c>
      <c r="D176" s="43">
        <v>0</v>
      </c>
      <c r="E176" s="44">
        <v>0</v>
      </c>
      <c r="F176" s="17">
        <f t="shared" si="15"/>
        <v>0</v>
      </c>
      <c r="G176" s="17">
        <f t="shared" si="16"/>
        <v>0</v>
      </c>
      <c r="H176" s="18">
        <f t="shared" si="17"/>
        <v>0</v>
      </c>
      <c r="I176" s="42"/>
      <c r="J176" s="42"/>
    </row>
    <row r="177" spans="1:10" ht="18.75" x14ac:dyDescent="0.3">
      <c r="A177" s="15" t="s">
        <v>3</v>
      </c>
      <c r="B177" s="16">
        <v>87.3</v>
      </c>
      <c r="C177" s="16">
        <v>0</v>
      </c>
      <c r="D177" s="43">
        <v>88.2</v>
      </c>
      <c r="E177" s="44">
        <v>0</v>
      </c>
      <c r="F177" s="17">
        <f t="shared" si="15"/>
        <v>-52.8</v>
      </c>
      <c r="G177" s="17">
        <f t="shared" si="16"/>
        <v>26</v>
      </c>
      <c r="H177" s="18">
        <f t="shared" si="17"/>
        <v>0</v>
      </c>
      <c r="I177" s="42"/>
      <c r="J177" s="42"/>
    </row>
    <row r="178" spans="1:10" ht="18.75" x14ac:dyDescent="0.3">
      <c r="A178" s="15" t="s">
        <v>4</v>
      </c>
      <c r="B178" s="16">
        <v>0</v>
      </c>
      <c r="C178" s="16">
        <v>0</v>
      </c>
      <c r="D178" s="43">
        <v>0</v>
      </c>
      <c r="E178" s="44">
        <v>0</v>
      </c>
      <c r="F178" s="17">
        <f t="shared" si="15"/>
        <v>0</v>
      </c>
      <c r="G178" s="17">
        <f t="shared" si="16"/>
        <v>0</v>
      </c>
      <c r="H178" s="18">
        <f t="shared" si="17"/>
        <v>0</v>
      </c>
      <c r="I178" s="42"/>
      <c r="J178" s="42"/>
    </row>
    <row r="179" spans="1:10" ht="63.75" customHeight="1" x14ac:dyDescent="0.25">
      <c r="A179" s="19" t="s">
        <v>58</v>
      </c>
      <c r="B179" s="20">
        <v>11.7</v>
      </c>
      <c r="C179" s="20">
        <v>0</v>
      </c>
      <c r="D179" s="43">
        <v>119.4</v>
      </c>
      <c r="E179" s="43">
        <v>30</v>
      </c>
      <c r="F179" s="17">
        <f t="shared" si="12"/>
        <v>107.7</v>
      </c>
      <c r="G179" s="17">
        <f t="shared" si="13"/>
        <v>30</v>
      </c>
      <c r="H179" s="18">
        <f t="shared" si="14"/>
        <v>0</v>
      </c>
      <c r="I179" s="42"/>
      <c r="J179" s="42"/>
    </row>
    <row r="180" spans="1:10" ht="18" customHeight="1" x14ac:dyDescent="0.25">
      <c r="A180" s="30" t="s">
        <v>2</v>
      </c>
      <c r="B180" s="16">
        <v>0</v>
      </c>
      <c r="C180" s="16">
        <v>0</v>
      </c>
      <c r="D180" s="43">
        <v>0</v>
      </c>
      <c r="E180" s="43">
        <v>0</v>
      </c>
      <c r="F180" s="17">
        <f t="shared" si="12"/>
        <v>0</v>
      </c>
      <c r="G180" s="17">
        <f t="shared" si="13"/>
        <v>0</v>
      </c>
      <c r="H180" s="18">
        <f t="shared" si="14"/>
        <v>0</v>
      </c>
      <c r="I180" s="42"/>
      <c r="J180" s="42"/>
    </row>
    <row r="181" spans="1:10" ht="18.75" customHeight="1" x14ac:dyDescent="0.25">
      <c r="A181" s="30" t="s">
        <v>3</v>
      </c>
      <c r="B181" s="16">
        <v>0</v>
      </c>
      <c r="C181" s="16">
        <v>0</v>
      </c>
      <c r="D181" s="43">
        <v>0</v>
      </c>
      <c r="E181" s="43">
        <v>0</v>
      </c>
      <c r="F181" s="17">
        <f t="shared" si="12"/>
        <v>0</v>
      </c>
      <c r="G181" s="17">
        <f t="shared" si="13"/>
        <v>0</v>
      </c>
      <c r="H181" s="18">
        <f t="shared" si="14"/>
        <v>0</v>
      </c>
      <c r="I181" s="42"/>
      <c r="J181" s="42"/>
    </row>
    <row r="182" spans="1:10" ht="18" customHeight="1" x14ac:dyDescent="0.25">
      <c r="A182" s="30" t="s">
        <v>4</v>
      </c>
      <c r="B182" s="16">
        <v>11.7</v>
      </c>
      <c r="C182" s="16">
        <v>0</v>
      </c>
      <c r="D182" s="43">
        <v>119.4</v>
      </c>
      <c r="E182" s="43">
        <v>30</v>
      </c>
      <c r="F182" s="17">
        <f t="shared" si="12"/>
        <v>107.7</v>
      </c>
      <c r="G182" s="17">
        <f t="shared" si="13"/>
        <v>30</v>
      </c>
      <c r="H182" s="18">
        <f t="shared" si="14"/>
        <v>0</v>
      </c>
      <c r="I182" s="42"/>
      <c r="J182" s="42"/>
    </row>
    <row r="183" spans="1:10" ht="67.5" customHeight="1" x14ac:dyDescent="0.25">
      <c r="A183" s="19" t="s">
        <v>46</v>
      </c>
      <c r="B183" s="20">
        <v>985.3</v>
      </c>
      <c r="C183" s="20">
        <v>723.6</v>
      </c>
      <c r="D183" s="43">
        <v>4890.8999999999996</v>
      </c>
      <c r="E183" s="43">
        <v>4059.9</v>
      </c>
      <c r="F183" s="17">
        <f t="shared" si="12"/>
        <v>3905.5999999999995</v>
      </c>
      <c r="G183" s="17">
        <f t="shared" si="13"/>
        <v>3336.3</v>
      </c>
      <c r="H183" s="18">
        <f t="shared" si="14"/>
        <v>4.6106965174129355</v>
      </c>
      <c r="I183" s="42"/>
      <c r="J183" s="42"/>
    </row>
    <row r="184" spans="1:10" ht="18.75" x14ac:dyDescent="0.3">
      <c r="A184" s="15" t="s">
        <v>2</v>
      </c>
      <c r="B184" s="16">
        <v>0</v>
      </c>
      <c r="C184" s="16">
        <v>0</v>
      </c>
      <c r="D184" s="43">
        <v>0</v>
      </c>
      <c r="E184" s="43">
        <v>0</v>
      </c>
      <c r="F184" s="17">
        <f t="shared" si="12"/>
        <v>0</v>
      </c>
      <c r="G184" s="17">
        <f t="shared" si="13"/>
        <v>0</v>
      </c>
      <c r="H184" s="18">
        <f t="shared" si="14"/>
        <v>0</v>
      </c>
      <c r="I184" s="42"/>
      <c r="J184" s="42"/>
    </row>
    <row r="185" spans="1:10" ht="18.75" x14ac:dyDescent="0.3">
      <c r="A185" s="15" t="s">
        <v>3</v>
      </c>
      <c r="B185" s="16">
        <v>912.3</v>
      </c>
      <c r="C185" s="16">
        <v>685.2</v>
      </c>
      <c r="D185" s="43">
        <v>961.1</v>
      </c>
      <c r="E185" s="43">
        <v>720.9</v>
      </c>
      <c r="F185" s="17">
        <f t="shared" si="12"/>
        <v>48.800000000000068</v>
      </c>
      <c r="G185" s="17">
        <f t="shared" si="13"/>
        <v>35.699999999999932</v>
      </c>
      <c r="H185" s="18">
        <f t="shared" si="14"/>
        <v>5.21015761821364E-2</v>
      </c>
      <c r="I185" s="42"/>
      <c r="J185" s="42"/>
    </row>
    <row r="186" spans="1:10" ht="18.75" x14ac:dyDescent="0.3">
      <c r="A186" s="15" t="s">
        <v>4</v>
      </c>
      <c r="B186" s="16">
        <v>73</v>
      </c>
      <c r="C186" s="16">
        <v>38.4</v>
      </c>
      <c r="D186" s="43">
        <v>3929.8</v>
      </c>
      <c r="E186" s="43">
        <v>3339</v>
      </c>
      <c r="F186" s="17">
        <f t="shared" si="12"/>
        <v>3856.8</v>
      </c>
      <c r="G186" s="17">
        <f t="shared" si="13"/>
        <v>3300.6</v>
      </c>
      <c r="H186" s="18">
        <f t="shared" si="14"/>
        <v>85.953125</v>
      </c>
      <c r="I186" s="42"/>
      <c r="J186" s="42"/>
    </row>
    <row r="187" spans="1:10" ht="82.5" customHeight="1" x14ac:dyDescent="0.25">
      <c r="A187" s="19" t="s">
        <v>48</v>
      </c>
      <c r="B187" s="20">
        <v>30</v>
      </c>
      <c r="C187" s="20">
        <v>30</v>
      </c>
      <c r="D187" s="43">
        <v>10671.2</v>
      </c>
      <c r="E187" s="43">
        <v>1749.2</v>
      </c>
      <c r="F187" s="17">
        <f t="shared" si="12"/>
        <v>10641.2</v>
      </c>
      <c r="G187" s="17">
        <f t="shared" si="13"/>
        <v>1719.2</v>
      </c>
      <c r="H187" s="18">
        <f t="shared" si="14"/>
        <v>57.306666666666665</v>
      </c>
      <c r="I187" s="42"/>
      <c r="J187" s="42"/>
    </row>
    <row r="188" spans="1:10" ht="18.75" x14ac:dyDescent="0.3">
      <c r="A188" s="22" t="s">
        <v>6</v>
      </c>
      <c r="B188" s="16">
        <v>0</v>
      </c>
      <c r="C188" s="16">
        <v>0</v>
      </c>
      <c r="D188" s="43">
        <v>0</v>
      </c>
      <c r="E188" s="43">
        <v>0</v>
      </c>
      <c r="F188" s="17">
        <f t="shared" si="12"/>
        <v>0</v>
      </c>
      <c r="G188" s="17">
        <f t="shared" si="13"/>
        <v>0</v>
      </c>
      <c r="H188" s="18">
        <f t="shared" si="14"/>
        <v>0</v>
      </c>
      <c r="I188" s="42"/>
      <c r="J188" s="42"/>
    </row>
    <row r="189" spans="1:10" ht="18.75" x14ac:dyDescent="0.3">
      <c r="A189" s="22" t="s">
        <v>3</v>
      </c>
      <c r="B189" s="16">
        <v>0</v>
      </c>
      <c r="C189" s="16">
        <v>0</v>
      </c>
      <c r="D189" s="43">
        <v>7649.6</v>
      </c>
      <c r="E189" s="43">
        <v>575.29999999999995</v>
      </c>
      <c r="F189" s="17">
        <f t="shared" si="12"/>
        <v>7649.6</v>
      </c>
      <c r="G189" s="17">
        <f t="shared" si="13"/>
        <v>575.29999999999995</v>
      </c>
      <c r="H189" s="18">
        <f t="shared" si="14"/>
        <v>0</v>
      </c>
      <c r="I189" s="42"/>
      <c r="J189" s="42"/>
    </row>
    <row r="190" spans="1:10" ht="18.75" x14ac:dyDescent="0.3">
      <c r="A190" s="22" t="s">
        <v>4</v>
      </c>
      <c r="B190" s="16">
        <v>30</v>
      </c>
      <c r="C190" s="16">
        <v>30</v>
      </c>
      <c r="D190" s="43">
        <v>3021.6</v>
      </c>
      <c r="E190" s="43">
        <v>1173.8</v>
      </c>
      <c r="F190" s="17">
        <f t="shared" si="12"/>
        <v>2991.6</v>
      </c>
      <c r="G190" s="17">
        <f t="shared" si="13"/>
        <v>1143.8</v>
      </c>
      <c r="H190" s="18">
        <f t="shared" si="14"/>
        <v>38.126666666666665</v>
      </c>
      <c r="I190" s="42"/>
      <c r="J190" s="42"/>
    </row>
    <row r="191" spans="1:10" ht="59.25" customHeight="1" x14ac:dyDescent="0.3">
      <c r="A191" s="22" t="s">
        <v>75</v>
      </c>
      <c r="B191" s="16">
        <v>30</v>
      </c>
      <c r="C191" s="16">
        <v>30</v>
      </c>
      <c r="D191" s="43">
        <v>30</v>
      </c>
      <c r="E191" s="43">
        <v>30</v>
      </c>
      <c r="F191" s="17">
        <f t="shared" si="12"/>
        <v>0</v>
      </c>
      <c r="G191" s="17">
        <f t="shared" si="13"/>
        <v>0</v>
      </c>
      <c r="H191" s="18">
        <f t="shared" si="14"/>
        <v>0</v>
      </c>
      <c r="I191" s="42"/>
      <c r="J191" s="42"/>
    </row>
    <row r="192" spans="1:10" ht="18.75" x14ac:dyDescent="0.3">
      <c r="A192" s="22" t="s">
        <v>6</v>
      </c>
      <c r="B192" s="16">
        <v>0</v>
      </c>
      <c r="C192" s="16">
        <v>0</v>
      </c>
      <c r="D192" s="43">
        <v>0</v>
      </c>
      <c r="E192" s="43">
        <v>0</v>
      </c>
      <c r="F192" s="17">
        <f t="shared" si="12"/>
        <v>0</v>
      </c>
      <c r="G192" s="17">
        <f t="shared" si="13"/>
        <v>0</v>
      </c>
      <c r="H192" s="18">
        <f t="shared" si="14"/>
        <v>0</v>
      </c>
      <c r="I192" s="42"/>
      <c r="J192" s="42"/>
    </row>
    <row r="193" spans="1:10" ht="18.75" x14ac:dyDescent="0.3">
      <c r="A193" s="22" t="s">
        <v>3</v>
      </c>
      <c r="B193" s="16">
        <v>0</v>
      </c>
      <c r="C193" s="16">
        <v>0</v>
      </c>
      <c r="D193" s="43">
        <v>0</v>
      </c>
      <c r="E193" s="43">
        <v>0</v>
      </c>
      <c r="F193" s="17">
        <f t="shared" si="12"/>
        <v>0</v>
      </c>
      <c r="G193" s="17">
        <f t="shared" si="13"/>
        <v>0</v>
      </c>
      <c r="H193" s="18">
        <f t="shared" si="14"/>
        <v>0</v>
      </c>
      <c r="I193" s="42"/>
      <c r="J193" s="42"/>
    </row>
    <row r="194" spans="1:10" ht="18.75" x14ac:dyDescent="0.3">
      <c r="A194" s="22" t="s">
        <v>4</v>
      </c>
      <c r="B194" s="16">
        <v>30</v>
      </c>
      <c r="C194" s="16">
        <v>30</v>
      </c>
      <c r="D194" s="43">
        <v>30</v>
      </c>
      <c r="E194" s="43">
        <v>30</v>
      </c>
      <c r="F194" s="17">
        <f t="shared" si="12"/>
        <v>0</v>
      </c>
      <c r="G194" s="17">
        <f t="shared" si="13"/>
        <v>0</v>
      </c>
      <c r="H194" s="18">
        <f t="shared" si="14"/>
        <v>0</v>
      </c>
      <c r="I194" s="42"/>
      <c r="J194" s="42"/>
    </row>
    <row r="195" spans="1:10" ht="58.5" customHeight="1" x14ac:dyDescent="0.3">
      <c r="A195" s="22" t="s">
        <v>76</v>
      </c>
      <c r="B195" s="16">
        <v>0</v>
      </c>
      <c r="C195" s="16">
        <v>0</v>
      </c>
      <c r="D195" s="43">
        <v>10641.2</v>
      </c>
      <c r="E195" s="43">
        <v>1719.2</v>
      </c>
      <c r="F195" s="17">
        <f t="shared" si="12"/>
        <v>10641.2</v>
      </c>
      <c r="G195" s="17">
        <f t="shared" si="13"/>
        <v>1719.2</v>
      </c>
      <c r="H195" s="18">
        <f t="shared" si="14"/>
        <v>0</v>
      </c>
      <c r="I195" s="42"/>
      <c r="J195" s="42"/>
    </row>
    <row r="196" spans="1:10" ht="18.75" x14ac:dyDescent="0.3">
      <c r="A196" s="22" t="s">
        <v>6</v>
      </c>
      <c r="B196" s="16">
        <v>0</v>
      </c>
      <c r="C196" s="16">
        <v>0</v>
      </c>
      <c r="D196" s="43">
        <v>0</v>
      </c>
      <c r="E196" s="43">
        <v>0</v>
      </c>
      <c r="F196" s="17">
        <f t="shared" si="12"/>
        <v>0</v>
      </c>
      <c r="G196" s="17">
        <f t="shared" si="13"/>
        <v>0</v>
      </c>
      <c r="H196" s="18">
        <f t="shared" si="14"/>
        <v>0</v>
      </c>
      <c r="I196" s="42"/>
      <c r="J196" s="42"/>
    </row>
    <row r="197" spans="1:10" ht="18.75" x14ac:dyDescent="0.3">
      <c r="A197" s="22" t="s">
        <v>3</v>
      </c>
      <c r="B197" s="16">
        <v>0</v>
      </c>
      <c r="C197" s="16">
        <v>0</v>
      </c>
      <c r="D197" s="43">
        <v>7649.6</v>
      </c>
      <c r="E197" s="43">
        <v>575.29999999999995</v>
      </c>
      <c r="F197" s="17">
        <f t="shared" si="12"/>
        <v>7649.6</v>
      </c>
      <c r="G197" s="17">
        <f t="shared" si="13"/>
        <v>575.29999999999995</v>
      </c>
      <c r="H197" s="18">
        <f t="shared" si="14"/>
        <v>0</v>
      </c>
      <c r="I197" s="42"/>
      <c r="J197" s="42"/>
    </row>
    <row r="198" spans="1:10" ht="18.75" x14ac:dyDescent="0.3">
      <c r="A198" s="22" t="s">
        <v>4</v>
      </c>
      <c r="B198" s="16">
        <v>0</v>
      </c>
      <c r="C198" s="16">
        <v>0</v>
      </c>
      <c r="D198" s="43">
        <v>2991.6</v>
      </c>
      <c r="E198" s="43">
        <v>1143.8</v>
      </c>
      <c r="F198" s="17">
        <f t="shared" si="12"/>
        <v>2991.6</v>
      </c>
      <c r="G198" s="17">
        <f t="shared" si="13"/>
        <v>1143.8</v>
      </c>
      <c r="H198" s="18">
        <f t="shared" si="14"/>
        <v>0</v>
      </c>
      <c r="I198" s="42"/>
      <c r="J198" s="42"/>
    </row>
    <row r="199" spans="1:10" ht="85.5" customHeight="1" x14ac:dyDescent="0.25">
      <c r="A199" s="21" t="s">
        <v>17</v>
      </c>
      <c r="B199" s="20">
        <v>3808.2</v>
      </c>
      <c r="C199" s="20">
        <v>1510.2</v>
      </c>
      <c r="D199" s="43">
        <v>13252.4</v>
      </c>
      <c r="E199" s="43">
        <v>6349.5</v>
      </c>
      <c r="F199" s="17">
        <f t="shared" si="12"/>
        <v>9444.2000000000007</v>
      </c>
      <c r="G199" s="17">
        <f t="shared" si="13"/>
        <v>4839.3</v>
      </c>
      <c r="H199" s="18">
        <f t="shared" si="14"/>
        <v>3.2044100119189514</v>
      </c>
      <c r="I199" s="42"/>
      <c r="J199" s="42"/>
    </row>
    <row r="200" spans="1:10" ht="18.75" x14ac:dyDescent="0.3">
      <c r="A200" s="15" t="s">
        <v>2</v>
      </c>
      <c r="B200" s="16">
        <v>0</v>
      </c>
      <c r="C200" s="16">
        <v>0</v>
      </c>
      <c r="D200" s="43">
        <v>0</v>
      </c>
      <c r="E200" s="43">
        <v>0</v>
      </c>
      <c r="F200" s="17">
        <f t="shared" si="12"/>
        <v>0</v>
      </c>
      <c r="G200" s="17">
        <f t="shared" si="13"/>
        <v>0</v>
      </c>
      <c r="H200" s="18">
        <f t="shared" si="14"/>
        <v>0</v>
      </c>
      <c r="I200" s="42"/>
      <c r="J200" s="42"/>
    </row>
    <row r="201" spans="1:10" ht="18.75" x14ac:dyDescent="0.3">
      <c r="A201" s="15" t="s">
        <v>3</v>
      </c>
      <c r="B201" s="16">
        <v>595.70000000000005</v>
      </c>
      <c r="C201" s="16">
        <v>294.2</v>
      </c>
      <c r="D201" s="43">
        <v>552.9</v>
      </c>
      <c r="E201" s="43">
        <v>542.6</v>
      </c>
      <c r="F201" s="17">
        <f t="shared" si="12"/>
        <v>-42.800000000000068</v>
      </c>
      <c r="G201" s="17">
        <f t="shared" si="13"/>
        <v>248.40000000000003</v>
      </c>
      <c r="H201" s="18">
        <f t="shared" si="14"/>
        <v>0.84432358939496965</v>
      </c>
      <c r="I201" s="42"/>
      <c r="J201" s="42"/>
    </row>
    <row r="202" spans="1:10" ht="18.75" x14ac:dyDescent="0.3">
      <c r="A202" s="15" t="s">
        <v>4</v>
      </c>
      <c r="B202" s="16">
        <v>3212.5</v>
      </c>
      <c r="C202" s="16">
        <v>1216</v>
      </c>
      <c r="D202" s="43">
        <v>12699.5</v>
      </c>
      <c r="E202" s="43">
        <v>5806.9</v>
      </c>
      <c r="F202" s="17">
        <f t="shared" si="12"/>
        <v>9487</v>
      </c>
      <c r="G202" s="17">
        <f t="shared" si="13"/>
        <v>4590.8999999999996</v>
      </c>
      <c r="H202" s="18">
        <f t="shared" si="14"/>
        <v>3.775411184210526</v>
      </c>
      <c r="I202" s="42"/>
      <c r="J202" s="42"/>
    </row>
    <row r="203" spans="1:10" ht="60" customHeight="1" x14ac:dyDescent="0.25">
      <c r="A203" s="19" t="s">
        <v>18</v>
      </c>
      <c r="B203" s="20">
        <v>3714.7</v>
      </c>
      <c r="C203" s="20">
        <v>1460.2</v>
      </c>
      <c r="D203" s="43">
        <v>13158.9</v>
      </c>
      <c r="E203" s="43">
        <v>6309.5</v>
      </c>
      <c r="F203" s="17">
        <f t="shared" si="12"/>
        <v>9444.2000000000007</v>
      </c>
      <c r="G203" s="17">
        <f t="shared" si="13"/>
        <v>4849.3</v>
      </c>
      <c r="H203" s="18">
        <f t="shared" si="14"/>
        <v>3.3209834269278176</v>
      </c>
      <c r="I203" s="42"/>
      <c r="J203" s="42"/>
    </row>
    <row r="204" spans="1:10" ht="18.75" x14ac:dyDescent="0.3">
      <c r="A204" s="15" t="s">
        <v>2</v>
      </c>
      <c r="B204" s="16">
        <v>0</v>
      </c>
      <c r="C204" s="16">
        <v>0</v>
      </c>
      <c r="D204" s="43">
        <v>0</v>
      </c>
      <c r="E204" s="43">
        <v>0</v>
      </c>
      <c r="F204" s="17">
        <f t="shared" si="12"/>
        <v>0</v>
      </c>
      <c r="G204" s="17">
        <f t="shared" si="13"/>
        <v>0</v>
      </c>
      <c r="H204" s="18">
        <f t="shared" si="14"/>
        <v>0</v>
      </c>
      <c r="I204" s="42"/>
      <c r="J204" s="42"/>
    </row>
    <row r="205" spans="1:10" ht="18.75" x14ac:dyDescent="0.3">
      <c r="A205" s="15" t="s">
        <v>3</v>
      </c>
      <c r="B205" s="16">
        <v>595.70000000000005</v>
      </c>
      <c r="C205" s="16">
        <v>294.2</v>
      </c>
      <c r="D205" s="43">
        <v>552.9</v>
      </c>
      <c r="E205" s="43">
        <v>542.6</v>
      </c>
      <c r="F205" s="17">
        <f t="shared" si="12"/>
        <v>-42.800000000000068</v>
      </c>
      <c r="G205" s="17">
        <f t="shared" si="13"/>
        <v>248.40000000000003</v>
      </c>
      <c r="H205" s="18">
        <f t="shared" si="14"/>
        <v>0.84432358939496965</v>
      </c>
      <c r="I205" s="42"/>
      <c r="J205" s="42"/>
    </row>
    <row r="206" spans="1:10" ht="18.75" x14ac:dyDescent="0.3">
      <c r="A206" s="15" t="s">
        <v>4</v>
      </c>
      <c r="B206" s="16">
        <v>3119</v>
      </c>
      <c r="C206" s="16">
        <v>1166</v>
      </c>
      <c r="D206" s="43">
        <v>12606</v>
      </c>
      <c r="E206" s="43">
        <v>5766.9</v>
      </c>
      <c r="F206" s="17">
        <f t="shared" si="12"/>
        <v>9487</v>
      </c>
      <c r="G206" s="17">
        <f t="shared" si="13"/>
        <v>4600.8999999999996</v>
      </c>
      <c r="H206" s="18">
        <f t="shared" si="14"/>
        <v>3.9458833619210978</v>
      </c>
      <c r="I206" s="42"/>
      <c r="J206" s="42"/>
    </row>
    <row r="207" spans="1:10" ht="76.5" customHeight="1" x14ac:dyDescent="0.25">
      <c r="A207" s="19" t="s">
        <v>19</v>
      </c>
      <c r="B207" s="20">
        <v>93.5</v>
      </c>
      <c r="C207" s="20">
        <v>50</v>
      </c>
      <c r="D207" s="43">
        <v>93.5</v>
      </c>
      <c r="E207" s="43">
        <v>40</v>
      </c>
      <c r="F207" s="17">
        <f t="shared" si="12"/>
        <v>0</v>
      </c>
      <c r="G207" s="17">
        <f t="shared" si="13"/>
        <v>-10</v>
      </c>
      <c r="H207" s="18">
        <f t="shared" si="14"/>
        <v>0.19999999999999996</v>
      </c>
      <c r="I207" s="42"/>
      <c r="J207" s="42"/>
    </row>
    <row r="208" spans="1:10" ht="18.75" x14ac:dyDescent="0.3">
      <c r="A208" s="15" t="s">
        <v>2</v>
      </c>
      <c r="B208" s="16">
        <v>0</v>
      </c>
      <c r="C208" s="16">
        <v>0</v>
      </c>
      <c r="D208" s="43">
        <v>0</v>
      </c>
      <c r="E208" s="43">
        <v>0</v>
      </c>
      <c r="F208" s="17">
        <f t="shared" si="12"/>
        <v>0</v>
      </c>
      <c r="G208" s="17">
        <f t="shared" si="13"/>
        <v>0</v>
      </c>
      <c r="H208" s="18">
        <f t="shared" si="14"/>
        <v>0</v>
      </c>
      <c r="I208" s="42"/>
      <c r="J208" s="42"/>
    </row>
    <row r="209" spans="1:10" ht="18.75" x14ac:dyDescent="0.3">
      <c r="A209" s="15" t="s">
        <v>3</v>
      </c>
      <c r="B209" s="16">
        <v>0</v>
      </c>
      <c r="C209" s="16">
        <v>0</v>
      </c>
      <c r="D209" s="43">
        <v>0</v>
      </c>
      <c r="E209" s="43">
        <v>0</v>
      </c>
      <c r="F209" s="17">
        <f t="shared" si="12"/>
        <v>0</v>
      </c>
      <c r="G209" s="17">
        <f t="shared" si="13"/>
        <v>0</v>
      </c>
      <c r="H209" s="18">
        <f t="shared" si="14"/>
        <v>0</v>
      </c>
      <c r="I209" s="42"/>
      <c r="J209" s="42"/>
    </row>
    <row r="210" spans="1:10" ht="18.75" x14ac:dyDescent="0.3">
      <c r="A210" s="15" t="s">
        <v>4</v>
      </c>
      <c r="B210" s="16">
        <v>93.5</v>
      </c>
      <c r="C210" s="16">
        <v>50</v>
      </c>
      <c r="D210" s="43">
        <v>93.5</v>
      </c>
      <c r="E210" s="43">
        <v>40</v>
      </c>
      <c r="F210" s="17">
        <f t="shared" si="12"/>
        <v>0</v>
      </c>
      <c r="G210" s="17">
        <f t="shared" si="13"/>
        <v>-10</v>
      </c>
      <c r="H210" s="18">
        <f t="shared" si="14"/>
        <v>0.19999999999999996</v>
      </c>
      <c r="I210" s="42"/>
      <c r="J210" s="42"/>
    </row>
    <row r="211" spans="1:10" ht="63" customHeight="1" x14ac:dyDescent="0.25">
      <c r="A211" s="19" t="s">
        <v>20</v>
      </c>
      <c r="B211" s="20">
        <v>700</v>
      </c>
      <c r="C211" s="20">
        <v>49</v>
      </c>
      <c r="D211" s="43">
        <v>787.6</v>
      </c>
      <c r="E211" s="43">
        <v>48.4</v>
      </c>
      <c r="F211" s="17">
        <f t="shared" si="12"/>
        <v>87.600000000000023</v>
      </c>
      <c r="G211" s="17">
        <f t="shared" si="13"/>
        <v>-0.60000000000000142</v>
      </c>
      <c r="H211" s="18">
        <f t="shared" si="14"/>
        <v>1.2244897959183709E-2</v>
      </c>
      <c r="I211" s="42"/>
      <c r="J211" s="42"/>
    </row>
    <row r="212" spans="1:10" ht="18.75" x14ac:dyDescent="0.3">
      <c r="A212" s="15" t="s">
        <v>2</v>
      </c>
      <c r="B212" s="16">
        <v>0</v>
      </c>
      <c r="C212" s="16">
        <v>0</v>
      </c>
      <c r="D212" s="43">
        <v>0</v>
      </c>
      <c r="E212" s="43">
        <v>0</v>
      </c>
      <c r="F212" s="17">
        <f t="shared" ref="F212:F250" si="18">D212-B212</f>
        <v>0</v>
      </c>
      <c r="G212" s="17">
        <f t="shared" ref="G212:G250" si="19">E212-C212</f>
        <v>0</v>
      </c>
      <c r="H212" s="18">
        <f t="shared" ref="H212:H250" si="20">IFERROR(IF((1-E212/C212)&lt;=0,(1-E212/C212)*-1,(1-E212/C212)),0)</f>
        <v>0</v>
      </c>
      <c r="I212" s="42"/>
      <c r="J212" s="42"/>
    </row>
    <row r="213" spans="1:10" ht="18.75" x14ac:dyDescent="0.3">
      <c r="A213" s="15" t="s">
        <v>3</v>
      </c>
      <c r="B213" s="16">
        <v>0</v>
      </c>
      <c r="C213" s="16">
        <v>0</v>
      </c>
      <c r="D213" s="43">
        <v>500</v>
      </c>
      <c r="E213" s="43">
        <v>0</v>
      </c>
      <c r="F213" s="17">
        <f t="shared" si="18"/>
        <v>500</v>
      </c>
      <c r="G213" s="17">
        <f t="shared" si="19"/>
        <v>0</v>
      </c>
      <c r="H213" s="18">
        <f t="shared" si="20"/>
        <v>0</v>
      </c>
      <c r="I213" s="42"/>
      <c r="J213" s="42"/>
    </row>
    <row r="214" spans="1:10" ht="18.75" x14ac:dyDescent="0.3">
      <c r="A214" s="15" t="s">
        <v>4</v>
      </c>
      <c r="B214" s="16">
        <v>700</v>
      </c>
      <c r="C214" s="16">
        <v>49</v>
      </c>
      <c r="D214" s="43">
        <v>287.60000000000002</v>
      </c>
      <c r="E214" s="43">
        <v>48.4</v>
      </c>
      <c r="F214" s="17">
        <f t="shared" si="18"/>
        <v>-412.4</v>
      </c>
      <c r="G214" s="17">
        <f t="shared" si="19"/>
        <v>-0.60000000000000142</v>
      </c>
      <c r="H214" s="18">
        <f t="shared" si="20"/>
        <v>1.2244897959183709E-2</v>
      </c>
      <c r="I214" s="42"/>
      <c r="J214" s="42"/>
    </row>
    <row r="215" spans="1:10" ht="68.25" customHeight="1" x14ac:dyDescent="0.25">
      <c r="A215" s="19" t="s">
        <v>47</v>
      </c>
      <c r="B215" s="20">
        <v>134898.6</v>
      </c>
      <c r="C215" s="20">
        <v>75987.399999999994</v>
      </c>
      <c r="D215" s="43">
        <v>32457</v>
      </c>
      <c r="E215" s="43">
        <v>27746</v>
      </c>
      <c r="F215" s="17">
        <f t="shared" si="18"/>
        <v>-102441.60000000001</v>
      </c>
      <c r="G215" s="17">
        <f t="shared" si="19"/>
        <v>-48241.399999999994</v>
      </c>
      <c r="H215" s="18">
        <f t="shared" si="20"/>
        <v>0.63486051634876306</v>
      </c>
      <c r="I215" s="42"/>
      <c r="J215" s="42"/>
    </row>
    <row r="216" spans="1:10" ht="18.75" x14ac:dyDescent="0.3">
      <c r="A216" s="15" t="s">
        <v>2</v>
      </c>
      <c r="B216" s="16">
        <v>27386.799999999999</v>
      </c>
      <c r="C216" s="16">
        <v>8525.2999999999993</v>
      </c>
      <c r="D216" s="43">
        <v>28506.3</v>
      </c>
      <c r="E216" s="43">
        <v>24759.9</v>
      </c>
      <c r="F216" s="17">
        <f t="shared" si="18"/>
        <v>1119.5</v>
      </c>
      <c r="G216" s="17">
        <f t="shared" si="19"/>
        <v>16234.600000000002</v>
      </c>
      <c r="H216" s="18">
        <f t="shared" si="20"/>
        <v>1.9042848932002396</v>
      </c>
      <c r="I216" s="42"/>
      <c r="J216" s="42"/>
    </row>
    <row r="217" spans="1:10" ht="18.75" x14ac:dyDescent="0.3">
      <c r="A217" s="15" t="s">
        <v>3</v>
      </c>
      <c r="B217" s="16">
        <v>83833.5</v>
      </c>
      <c r="C217" s="16">
        <v>52002</v>
      </c>
      <c r="D217" s="43">
        <v>1187.8</v>
      </c>
      <c r="E217" s="43">
        <v>1031.7</v>
      </c>
      <c r="F217" s="17">
        <f t="shared" si="18"/>
        <v>-82645.7</v>
      </c>
      <c r="G217" s="17">
        <f t="shared" si="19"/>
        <v>-50970.3</v>
      </c>
      <c r="H217" s="18">
        <f t="shared" si="20"/>
        <v>0.98016037844698278</v>
      </c>
      <c r="I217" s="42"/>
      <c r="J217" s="42"/>
    </row>
    <row r="218" spans="1:10" ht="18.75" x14ac:dyDescent="0.3">
      <c r="A218" s="15" t="s">
        <v>4</v>
      </c>
      <c r="B218" s="16">
        <v>23678.3</v>
      </c>
      <c r="C218" s="16">
        <v>15460.1</v>
      </c>
      <c r="D218" s="43">
        <v>2762.9</v>
      </c>
      <c r="E218" s="43">
        <v>1954.4</v>
      </c>
      <c r="F218" s="17">
        <f t="shared" si="18"/>
        <v>-20915.399999999998</v>
      </c>
      <c r="G218" s="17">
        <f t="shared" si="19"/>
        <v>-13505.7</v>
      </c>
      <c r="H218" s="18">
        <f t="shared" si="20"/>
        <v>0.87358425883403079</v>
      </c>
      <c r="I218" s="42"/>
      <c r="J218" s="42"/>
    </row>
    <row r="219" spans="1:10" ht="93.75" x14ac:dyDescent="0.25">
      <c r="A219" s="21" t="s">
        <v>21</v>
      </c>
      <c r="B219" s="20">
        <v>142885.20000000001</v>
      </c>
      <c r="C219" s="20">
        <v>118646.5</v>
      </c>
      <c r="D219" s="43">
        <v>214787.1</v>
      </c>
      <c r="E219" s="43">
        <v>89571.5</v>
      </c>
      <c r="F219" s="17">
        <f t="shared" si="18"/>
        <v>71901.899999999994</v>
      </c>
      <c r="G219" s="17">
        <f t="shared" si="19"/>
        <v>-29075</v>
      </c>
      <c r="H219" s="18">
        <f t="shared" si="20"/>
        <v>0.24505569064405608</v>
      </c>
      <c r="I219" s="42"/>
      <c r="J219" s="42"/>
    </row>
    <row r="220" spans="1:10" ht="18.75" x14ac:dyDescent="0.3">
      <c r="A220" s="15" t="s">
        <v>2</v>
      </c>
      <c r="B220" s="16">
        <v>530.6</v>
      </c>
      <c r="C220" s="16">
        <v>530.6</v>
      </c>
      <c r="D220" s="43">
        <v>0</v>
      </c>
      <c r="E220" s="43">
        <v>0</v>
      </c>
      <c r="F220" s="17">
        <f t="shared" si="18"/>
        <v>-530.6</v>
      </c>
      <c r="G220" s="17">
        <f t="shared" si="19"/>
        <v>-530.6</v>
      </c>
      <c r="H220" s="18">
        <f t="shared" si="20"/>
        <v>1</v>
      </c>
      <c r="I220" s="42"/>
      <c r="J220" s="42"/>
    </row>
    <row r="221" spans="1:10" ht="18.75" x14ac:dyDescent="0.3">
      <c r="A221" s="15" t="s">
        <v>3</v>
      </c>
      <c r="B221" s="16">
        <v>95643.199999999997</v>
      </c>
      <c r="C221" s="16">
        <v>89863.8</v>
      </c>
      <c r="D221" s="43">
        <v>42779.9</v>
      </c>
      <c r="E221" s="43">
        <v>30500.2</v>
      </c>
      <c r="F221" s="17">
        <f t="shared" si="18"/>
        <v>-52863.299999999996</v>
      </c>
      <c r="G221" s="17">
        <f t="shared" si="19"/>
        <v>-59363.600000000006</v>
      </c>
      <c r="H221" s="18">
        <f t="shared" si="20"/>
        <v>0.66059525637687255</v>
      </c>
      <c r="I221" s="42"/>
      <c r="J221" s="42"/>
    </row>
    <row r="222" spans="1:10" ht="18.75" x14ac:dyDescent="0.3">
      <c r="A222" s="15" t="s">
        <v>4</v>
      </c>
      <c r="B222" s="16">
        <v>46711.4</v>
      </c>
      <c r="C222" s="16">
        <v>28252.1</v>
      </c>
      <c r="D222" s="43">
        <v>172007.2</v>
      </c>
      <c r="E222" s="43">
        <v>59071.3</v>
      </c>
      <c r="F222" s="17">
        <f t="shared" si="18"/>
        <v>125295.80000000002</v>
      </c>
      <c r="G222" s="17">
        <f t="shared" si="19"/>
        <v>30819.200000000004</v>
      </c>
      <c r="H222" s="18">
        <f t="shared" si="20"/>
        <v>1.0908640419650224</v>
      </c>
      <c r="I222" s="42"/>
      <c r="J222" s="42"/>
    </row>
    <row r="223" spans="1:10" ht="65.45" customHeight="1" x14ac:dyDescent="0.25">
      <c r="A223" s="21" t="s">
        <v>22</v>
      </c>
      <c r="B223" s="20">
        <v>2970.9</v>
      </c>
      <c r="C223" s="20">
        <v>1193.9000000000001</v>
      </c>
      <c r="D223" s="43">
        <v>5869</v>
      </c>
      <c r="E223" s="43">
        <v>1758.1</v>
      </c>
      <c r="F223" s="17">
        <f t="shared" si="18"/>
        <v>2898.1</v>
      </c>
      <c r="G223" s="17">
        <f t="shared" si="19"/>
        <v>564.19999999999982</v>
      </c>
      <c r="H223" s="18">
        <f t="shared" si="20"/>
        <v>0.47256889186699036</v>
      </c>
      <c r="I223" s="42"/>
      <c r="J223" s="42"/>
    </row>
    <row r="224" spans="1:10" ht="18.75" x14ac:dyDescent="0.3">
      <c r="A224" s="15" t="s">
        <v>2</v>
      </c>
      <c r="B224" s="16">
        <v>0</v>
      </c>
      <c r="C224" s="16">
        <v>0</v>
      </c>
      <c r="D224" s="43">
        <v>0</v>
      </c>
      <c r="E224" s="43">
        <v>0</v>
      </c>
      <c r="F224" s="17">
        <f t="shared" si="18"/>
        <v>0</v>
      </c>
      <c r="G224" s="17">
        <f t="shared" si="19"/>
        <v>0</v>
      </c>
      <c r="H224" s="18">
        <f t="shared" si="20"/>
        <v>0</v>
      </c>
      <c r="I224" s="42"/>
      <c r="J224" s="42"/>
    </row>
    <row r="225" spans="1:10" ht="18.75" x14ac:dyDescent="0.3">
      <c r="A225" s="15" t="s">
        <v>3</v>
      </c>
      <c r="B225" s="16">
        <v>0</v>
      </c>
      <c r="C225" s="16">
        <v>0</v>
      </c>
      <c r="D225" s="43">
        <v>0</v>
      </c>
      <c r="E225" s="43">
        <v>0</v>
      </c>
      <c r="F225" s="17">
        <f t="shared" si="18"/>
        <v>0</v>
      </c>
      <c r="G225" s="17">
        <f t="shared" si="19"/>
        <v>0</v>
      </c>
      <c r="H225" s="18">
        <f t="shared" si="20"/>
        <v>0</v>
      </c>
      <c r="I225" s="42"/>
      <c r="J225" s="42"/>
    </row>
    <row r="226" spans="1:10" ht="18.75" x14ac:dyDescent="0.3">
      <c r="A226" s="15" t="s">
        <v>4</v>
      </c>
      <c r="B226" s="16">
        <v>2970.9</v>
      </c>
      <c r="C226" s="16">
        <v>1193.9000000000001</v>
      </c>
      <c r="D226" s="43">
        <v>5869</v>
      </c>
      <c r="E226" s="43">
        <v>1758.1</v>
      </c>
      <c r="F226" s="17">
        <f t="shared" si="18"/>
        <v>2898.1</v>
      </c>
      <c r="G226" s="17">
        <f t="shared" si="19"/>
        <v>564.19999999999982</v>
      </c>
      <c r="H226" s="18">
        <f t="shared" si="20"/>
        <v>0.47256889186699036</v>
      </c>
      <c r="I226" s="42"/>
      <c r="J226" s="42"/>
    </row>
    <row r="227" spans="1:10" ht="75" x14ac:dyDescent="0.25">
      <c r="A227" s="21" t="s">
        <v>23</v>
      </c>
      <c r="B227" s="20">
        <v>19143</v>
      </c>
      <c r="C227" s="20">
        <v>11454.9</v>
      </c>
      <c r="D227" s="43">
        <v>111976.2</v>
      </c>
      <c r="E227" s="43">
        <v>0</v>
      </c>
      <c r="F227" s="17">
        <f t="shared" si="18"/>
        <v>92833.2</v>
      </c>
      <c r="G227" s="17">
        <f t="shared" si="19"/>
        <v>-11454.9</v>
      </c>
      <c r="H227" s="18">
        <f t="shared" si="20"/>
        <v>1</v>
      </c>
      <c r="I227" s="42"/>
      <c r="J227" s="42"/>
    </row>
    <row r="228" spans="1:10" ht="18.75" x14ac:dyDescent="0.3">
      <c r="A228" s="15" t="s">
        <v>2</v>
      </c>
      <c r="B228" s="16">
        <v>0</v>
      </c>
      <c r="C228" s="16">
        <v>0</v>
      </c>
      <c r="D228" s="43">
        <v>0</v>
      </c>
      <c r="E228" s="43">
        <v>0</v>
      </c>
      <c r="F228" s="17">
        <f t="shared" si="18"/>
        <v>0</v>
      </c>
      <c r="G228" s="17">
        <f t="shared" si="19"/>
        <v>0</v>
      </c>
      <c r="H228" s="18">
        <f t="shared" si="20"/>
        <v>0</v>
      </c>
      <c r="I228" s="42"/>
      <c r="J228" s="42"/>
    </row>
    <row r="229" spans="1:10" ht="18.75" x14ac:dyDescent="0.3">
      <c r="A229" s="15" t="s">
        <v>3</v>
      </c>
      <c r="B229" s="16">
        <v>10309.5</v>
      </c>
      <c r="C229" s="16">
        <v>10309.4</v>
      </c>
      <c r="D229" s="43">
        <v>12279.7</v>
      </c>
      <c r="E229" s="43">
        <v>0</v>
      </c>
      <c r="F229" s="17">
        <f t="shared" si="18"/>
        <v>1970.2000000000007</v>
      </c>
      <c r="G229" s="17">
        <f t="shared" si="19"/>
        <v>-10309.4</v>
      </c>
      <c r="H229" s="18">
        <f t="shared" si="20"/>
        <v>1</v>
      </c>
      <c r="I229" s="42"/>
      <c r="J229" s="42"/>
    </row>
    <row r="230" spans="1:10" ht="18.75" x14ac:dyDescent="0.3">
      <c r="A230" s="15" t="s">
        <v>4</v>
      </c>
      <c r="B230" s="16">
        <v>8833.5</v>
      </c>
      <c r="C230" s="16">
        <v>1145.5</v>
      </c>
      <c r="D230" s="43">
        <v>99696.5</v>
      </c>
      <c r="E230" s="43">
        <v>0</v>
      </c>
      <c r="F230" s="17">
        <f t="shared" si="18"/>
        <v>90863</v>
      </c>
      <c r="G230" s="17">
        <f t="shared" si="19"/>
        <v>-1145.5</v>
      </c>
      <c r="H230" s="18">
        <f t="shared" si="20"/>
        <v>1</v>
      </c>
      <c r="I230" s="42"/>
      <c r="J230" s="42"/>
    </row>
    <row r="231" spans="1:10" ht="63.75" customHeight="1" x14ac:dyDescent="0.25">
      <c r="A231" s="21" t="s">
        <v>24</v>
      </c>
      <c r="B231" s="20">
        <v>0</v>
      </c>
      <c r="C231" s="16">
        <v>0</v>
      </c>
      <c r="D231" s="43">
        <v>0</v>
      </c>
      <c r="E231" s="43">
        <v>0</v>
      </c>
      <c r="F231" s="17">
        <f t="shared" si="18"/>
        <v>0</v>
      </c>
      <c r="G231" s="17">
        <f t="shared" si="19"/>
        <v>0</v>
      </c>
      <c r="H231" s="18">
        <f t="shared" si="20"/>
        <v>0</v>
      </c>
      <c r="I231" s="42"/>
      <c r="J231" s="42"/>
    </row>
    <row r="232" spans="1:10" ht="18.75" x14ac:dyDescent="0.3">
      <c r="A232" s="15" t="s">
        <v>2</v>
      </c>
      <c r="B232" s="16">
        <v>0</v>
      </c>
      <c r="C232" s="16">
        <v>0</v>
      </c>
      <c r="D232" s="43">
        <v>0</v>
      </c>
      <c r="E232" s="43">
        <v>0</v>
      </c>
      <c r="F232" s="17">
        <f t="shared" si="18"/>
        <v>0</v>
      </c>
      <c r="G232" s="17">
        <f t="shared" si="19"/>
        <v>0</v>
      </c>
      <c r="H232" s="18">
        <f t="shared" si="20"/>
        <v>0</v>
      </c>
      <c r="I232" s="42"/>
      <c r="J232" s="42"/>
    </row>
    <row r="233" spans="1:10" ht="18.75" x14ac:dyDescent="0.3">
      <c r="A233" s="15" t="s">
        <v>3</v>
      </c>
      <c r="B233" s="16">
        <v>0</v>
      </c>
      <c r="C233" s="16">
        <v>0</v>
      </c>
      <c r="D233" s="43">
        <v>0</v>
      </c>
      <c r="E233" s="43">
        <v>0</v>
      </c>
      <c r="F233" s="17">
        <f t="shared" si="18"/>
        <v>0</v>
      </c>
      <c r="G233" s="17">
        <f t="shared" si="19"/>
        <v>0</v>
      </c>
      <c r="H233" s="18">
        <f t="shared" si="20"/>
        <v>0</v>
      </c>
      <c r="I233" s="42"/>
      <c r="J233" s="42"/>
    </row>
    <row r="234" spans="1:10" ht="18.75" x14ac:dyDescent="0.3">
      <c r="A234" s="15" t="s">
        <v>4</v>
      </c>
      <c r="B234" s="16">
        <v>0</v>
      </c>
      <c r="C234" s="16">
        <v>0</v>
      </c>
      <c r="D234" s="43">
        <v>0</v>
      </c>
      <c r="E234" s="43">
        <v>0</v>
      </c>
      <c r="F234" s="17">
        <f t="shared" si="18"/>
        <v>0</v>
      </c>
      <c r="G234" s="17">
        <f t="shared" si="19"/>
        <v>0</v>
      </c>
      <c r="H234" s="18">
        <f t="shared" si="20"/>
        <v>0</v>
      </c>
      <c r="I234" s="42"/>
      <c r="J234" s="42"/>
    </row>
    <row r="235" spans="1:10" ht="56.25" x14ac:dyDescent="0.25">
      <c r="A235" s="21" t="s">
        <v>25</v>
      </c>
      <c r="B235" s="20">
        <v>93745.3</v>
      </c>
      <c r="C235" s="20">
        <v>84983.5</v>
      </c>
      <c r="D235" s="43">
        <v>63889.1</v>
      </c>
      <c r="E235" s="43">
        <v>63885.2</v>
      </c>
      <c r="F235" s="17">
        <f t="shared" si="18"/>
        <v>-29856.200000000004</v>
      </c>
      <c r="G235" s="17">
        <f t="shared" si="19"/>
        <v>-21098.300000000003</v>
      </c>
      <c r="H235" s="18">
        <f t="shared" si="20"/>
        <v>0.24826348644148577</v>
      </c>
      <c r="I235" s="42"/>
      <c r="J235" s="42"/>
    </row>
    <row r="236" spans="1:10" ht="18.75" x14ac:dyDescent="0.3">
      <c r="A236" s="15" t="s">
        <v>2</v>
      </c>
      <c r="B236" s="16">
        <v>0</v>
      </c>
      <c r="C236" s="16">
        <v>0</v>
      </c>
      <c r="D236" s="43">
        <v>0</v>
      </c>
      <c r="E236" s="43">
        <v>0</v>
      </c>
      <c r="F236" s="17">
        <f t="shared" si="18"/>
        <v>0</v>
      </c>
      <c r="G236" s="17">
        <f t="shared" si="19"/>
        <v>0</v>
      </c>
      <c r="H236" s="18">
        <f t="shared" si="20"/>
        <v>0</v>
      </c>
      <c r="I236" s="42"/>
      <c r="J236" s="42"/>
    </row>
    <row r="237" spans="1:10" ht="18.75" x14ac:dyDescent="0.3">
      <c r="A237" s="15" t="s">
        <v>3</v>
      </c>
      <c r="B237" s="16">
        <v>85333.7</v>
      </c>
      <c r="C237" s="16">
        <v>79554.399999999994</v>
      </c>
      <c r="D237" s="43">
        <v>30500.2</v>
      </c>
      <c r="E237" s="43">
        <v>30500.2</v>
      </c>
      <c r="F237" s="17">
        <f t="shared" si="18"/>
        <v>-54833.5</v>
      </c>
      <c r="G237" s="17">
        <f t="shared" si="19"/>
        <v>-49054.2</v>
      </c>
      <c r="H237" s="18">
        <f t="shared" si="20"/>
        <v>0.61661202900153855</v>
      </c>
      <c r="I237" s="42"/>
      <c r="J237" s="42"/>
    </row>
    <row r="238" spans="1:10" ht="18.75" x14ac:dyDescent="0.3">
      <c r="A238" s="15" t="s">
        <v>4</v>
      </c>
      <c r="B238" s="16">
        <v>8411.6</v>
      </c>
      <c r="C238" s="16">
        <v>5429.1</v>
      </c>
      <c r="D238" s="43">
        <v>33388.9</v>
      </c>
      <c r="E238" s="43">
        <v>33385</v>
      </c>
      <c r="F238" s="17">
        <f t="shared" si="18"/>
        <v>24977.300000000003</v>
      </c>
      <c r="G238" s="17">
        <f t="shared" si="19"/>
        <v>27955.9</v>
      </c>
      <c r="H238" s="18">
        <f t="shared" si="20"/>
        <v>5.1492696763736161</v>
      </c>
      <c r="I238" s="42"/>
      <c r="J238" s="42"/>
    </row>
    <row r="239" spans="1:10" ht="60" customHeight="1" x14ac:dyDescent="0.25">
      <c r="A239" s="21" t="s">
        <v>26</v>
      </c>
      <c r="B239" s="20">
        <v>12154.9</v>
      </c>
      <c r="C239" s="20">
        <v>10426</v>
      </c>
      <c r="D239" s="43">
        <v>20385.400000000001</v>
      </c>
      <c r="E239" s="43">
        <v>15156.3</v>
      </c>
      <c r="F239" s="17">
        <f t="shared" si="18"/>
        <v>8230.5000000000018</v>
      </c>
      <c r="G239" s="17">
        <f t="shared" si="19"/>
        <v>4730.2999999999993</v>
      </c>
      <c r="H239" s="18">
        <f t="shared" si="20"/>
        <v>0.45370228275465174</v>
      </c>
      <c r="I239" s="42"/>
      <c r="J239" s="42"/>
    </row>
    <row r="240" spans="1:10" ht="18.75" x14ac:dyDescent="0.3">
      <c r="A240" s="15" t="s">
        <v>2</v>
      </c>
      <c r="B240" s="16">
        <v>0</v>
      </c>
      <c r="C240" s="16">
        <v>0</v>
      </c>
      <c r="D240" s="43">
        <v>0</v>
      </c>
      <c r="E240" s="43">
        <v>0</v>
      </c>
      <c r="F240" s="17">
        <f t="shared" si="18"/>
        <v>0</v>
      </c>
      <c r="G240" s="17">
        <f t="shared" si="19"/>
        <v>0</v>
      </c>
      <c r="H240" s="18">
        <f t="shared" si="20"/>
        <v>0</v>
      </c>
      <c r="I240" s="42"/>
      <c r="J240" s="42"/>
    </row>
    <row r="241" spans="1:10" ht="18.75" x14ac:dyDescent="0.3">
      <c r="A241" s="15" t="s">
        <v>3</v>
      </c>
      <c r="B241" s="16">
        <v>0</v>
      </c>
      <c r="C241" s="16">
        <v>0</v>
      </c>
      <c r="D241" s="43">
        <v>0</v>
      </c>
      <c r="E241" s="43">
        <v>0</v>
      </c>
      <c r="F241" s="17">
        <f t="shared" si="18"/>
        <v>0</v>
      </c>
      <c r="G241" s="17">
        <f t="shared" si="19"/>
        <v>0</v>
      </c>
      <c r="H241" s="18">
        <f t="shared" si="20"/>
        <v>0</v>
      </c>
      <c r="I241" s="42"/>
      <c r="J241" s="42"/>
    </row>
    <row r="242" spans="1:10" ht="18.75" x14ac:dyDescent="0.3">
      <c r="A242" s="15" t="s">
        <v>4</v>
      </c>
      <c r="B242" s="16">
        <v>12154.9</v>
      </c>
      <c r="C242" s="16">
        <v>10426</v>
      </c>
      <c r="D242" s="43">
        <v>20385.400000000001</v>
      </c>
      <c r="E242" s="43">
        <v>15156.3</v>
      </c>
      <c r="F242" s="17">
        <f t="shared" si="18"/>
        <v>8230.5000000000018</v>
      </c>
      <c r="G242" s="17">
        <f t="shared" si="19"/>
        <v>4730.2999999999993</v>
      </c>
      <c r="H242" s="18">
        <f t="shared" si="20"/>
        <v>0.45370228275465174</v>
      </c>
      <c r="I242" s="42"/>
      <c r="J242" s="42"/>
    </row>
    <row r="243" spans="1:10" ht="66.75" customHeight="1" x14ac:dyDescent="0.25">
      <c r="A243" s="21" t="s">
        <v>27</v>
      </c>
      <c r="B243" s="20">
        <v>12111.4</v>
      </c>
      <c r="C243" s="20">
        <v>8527.9</v>
      </c>
      <c r="D243" s="43">
        <v>12147.4</v>
      </c>
      <c r="E243" s="43">
        <v>8771.9</v>
      </c>
      <c r="F243" s="17">
        <f t="shared" si="18"/>
        <v>36</v>
      </c>
      <c r="G243" s="17">
        <f t="shared" si="19"/>
        <v>244</v>
      </c>
      <c r="H243" s="18">
        <f t="shared" si="20"/>
        <v>2.8611967776357661E-2</v>
      </c>
      <c r="I243" s="42"/>
      <c r="J243" s="42"/>
    </row>
    <row r="244" spans="1:10" ht="18.75" x14ac:dyDescent="0.3">
      <c r="A244" s="15" t="s">
        <v>2</v>
      </c>
      <c r="B244" s="16">
        <v>530.6</v>
      </c>
      <c r="C244" s="16">
        <v>530.6</v>
      </c>
      <c r="D244" s="43">
        <v>0</v>
      </c>
      <c r="E244" s="43">
        <v>0</v>
      </c>
      <c r="F244" s="17">
        <f t="shared" si="18"/>
        <v>-530.6</v>
      </c>
      <c r="G244" s="17">
        <f t="shared" si="19"/>
        <v>-530.6</v>
      </c>
      <c r="H244" s="18">
        <f t="shared" si="20"/>
        <v>1</v>
      </c>
      <c r="I244" s="42"/>
      <c r="J244" s="42"/>
    </row>
    <row r="245" spans="1:10" ht="18.75" x14ac:dyDescent="0.3">
      <c r="A245" s="15" t="s">
        <v>3</v>
      </c>
      <c r="B245" s="16">
        <v>0</v>
      </c>
      <c r="C245" s="16">
        <v>0</v>
      </c>
      <c r="D245" s="43">
        <v>0</v>
      </c>
      <c r="E245" s="43">
        <v>0</v>
      </c>
      <c r="F245" s="17">
        <f t="shared" si="18"/>
        <v>0</v>
      </c>
      <c r="G245" s="17">
        <f t="shared" si="19"/>
        <v>0</v>
      </c>
      <c r="H245" s="18">
        <f t="shared" si="20"/>
        <v>0</v>
      </c>
      <c r="I245" s="42"/>
      <c r="J245" s="42"/>
    </row>
    <row r="246" spans="1:10" ht="18.75" x14ac:dyDescent="0.3">
      <c r="A246" s="15" t="s">
        <v>4</v>
      </c>
      <c r="B246" s="16">
        <v>11580.8</v>
      </c>
      <c r="C246" s="16">
        <v>7997.3</v>
      </c>
      <c r="D246" s="43">
        <v>12147.4</v>
      </c>
      <c r="E246" s="43">
        <v>8771.9</v>
      </c>
      <c r="F246" s="17">
        <f t="shared" si="18"/>
        <v>566.60000000000036</v>
      </c>
      <c r="G246" s="17">
        <f t="shared" si="19"/>
        <v>774.59999999999945</v>
      </c>
      <c r="H246" s="18">
        <f t="shared" si="20"/>
        <v>9.6857689470196018E-2</v>
      </c>
      <c r="I246" s="42"/>
      <c r="J246" s="42"/>
    </row>
    <row r="247" spans="1:10" ht="45" customHeight="1" x14ac:dyDescent="0.25">
      <c r="A247" s="21" t="s">
        <v>28</v>
      </c>
      <c r="B247" s="20">
        <v>2759.7</v>
      </c>
      <c r="C247" s="20">
        <v>2060.1999999999998</v>
      </c>
      <c r="D247" s="43">
        <v>520</v>
      </c>
      <c r="E247" s="43">
        <v>0</v>
      </c>
      <c r="F247" s="17">
        <f t="shared" si="18"/>
        <v>-2239.6999999999998</v>
      </c>
      <c r="G247" s="17">
        <f t="shared" si="19"/>
        <v>-2060.1999999999998</v>
      </c>
      <c r="H247" s="18">
        <f t="shared" si="20"/>
        <v>1</v>
      </c>
      <c r="I247" s="42"/>
      <c r="J247" s="42"/>
    </row>
    <row r="248" spans="1:10" ht="18.75" x14ac:dyDescent="0.3">
      <c r="A248" s="15" t="s">
        <v>2</v>
      </c>
      <c r="B248" s="16">
        <v>0</v>
      </c>
      <c r="C248" s="16">
        <v>0</v>
      </c>
      <c r="D248" s="43">
        <v>0</v>
      </c>
      <c r="E248" s="43">
        <v>0</v>
      </c>
      <c r="F248" s="17">
        <f t="shared" si="18"/>
        <v>0</v>
      </c>
      <c r="G248" s="17">
        <f t="shared" si="19"/>
        <v>0</v>
      </c>
      <c r="H248" s="18">
        <f t="shared" si="20"/>
        <v>0</v>
      </c>
      <c r="I248" s="42"/>
      <c r="J248" s="42"/>
    </row>
    <row r="249" spans="1:10" ht="18.75" x14ac:dyDescent="0.3">
      <c r="A249" s="15" t="s">
        <v>3</v>
      </c>
      <c r="B249" s="16">
        <v>0</v>
      </c>
      <c r="C249" s="16">
        <v>0</v>
      </c>
      <c r="D249" s="43">
        <v>0</v>
      </c>
      <c r="E249" s="43">
        <v>0</v>
      </c>
      <c r="F249" s="17">
        <f t="shared" si="18"/>
        <v>0</v>
      </c>
      <c r="G249" s="17">
        <f t="shared" si="19"/>
        <v>0</v>
      </c>
      <c r="H249" s="18">
        <f t="shared" si="20"/>
        <v>0</v>
      </c>
      <c r="I249" s="42"/>
      <c r="J249" s="42"/>
    </row>
    <row r="250" spans="1:10" ht="18.75" x14ac:dyDescent="0.3">
      <c r="A250" s="15" t="s">
        <v>4</v>
      </c>
      <c r="B250" s="16">
        <v>2759.7</v>
      </c>
      <c r="C250" s="16">
        <v>2060.1999999999998</v>
      </c>
      <c r="D250" s="43">
        <v>520</v>
      </c>
      <c r="E250" s="43">
        <v>0</v>
      </c>
      <c r="F250" s="17">
        <f t="shared" si="18"/>
        <v>-2239.6999999999998</v>
      </c>
      <c r="G250" s="17">
        <f t="shared" si="19"/>
        <v>-2060.1999999999998</v>
      </c>
      <c r="H250" s="18">
        <f t="shared" si="20"/>
        <v>1</v>
      </c>
      <c r="I250" s="42"/>
      <c r="J250" s="42"/>
    </row>
    <row r="252" spans="1:10" ht="18.75" x14ac:dyDescent="0.3">
      <c r="A252" s="31"/>
      <c r="B252" s="31"/>
      <c r="C252" s="31"/>
      <c r="D252" s="32"/>
      <c r="E252" s="4"/>
      <c r="F252" s="4"/>
      <c r="G252" s="4"/>
    </row>
    <row r="253" spans="1:10" ht="18.75" x14ac:dyDescent="0.3">
      <c r="A253" s="31"/>
      <c r="B253" s="31"/>
      <c r="C253" s="33"/>
      <c r="D253" s="34"/>
      <c r="F253" s="5"/>
      <c r="G253" s="5"/>
    </row>
    <row r="254" spans="1:10" ht="18.75" x14ac:dyDescent="0.3">
      <c r="A254" s="31"/>
      <c r="B254" s="31"/>
      <c r="C254" s="31"/>
      <c r="D254" s="34"/>
      <c r="E254" s="5"/>
      <c r="F254" s="5"/>
      <c r="G254" s="5"/>
    </row>
    <row r="255" spans="1:10" ht="18.75" x14ac:dyDescent="0.3">
      <c r="A255" s="6"/>
      <c r="B255" s="6"/>
      <c r="C255" s="6"/>
      <c r="D255" s="32"/>
    </row>
    <row r="256" spans="1:10" ht="18.75" x14ac:dyDescent="0.3">
      <c r="A256" s="35" t="s">
        <v>69</v>
      </c>
      <c r="B256" s="35"/>
      <c r="C256" s="35"/>
      <c r="D256" s="36"/>
      <c r="E256" s="7"/>
      <c r="F256" s="10"/>
      <c r="G256" s="10"/>
    </row>
  </sheetData>
  <mergeCells count="3">
    <mergeCell ref="A1:H1"/>
    <mergeCell ref="A4:H4"/>
    <mergeCell ref="A2:H2"/>
  </mergeCells>
  <pageMargins left="0.43307086614173229" right="0.23622047244094491" top="0.35433070866141736" bottom="0.35433070866141736" header="0.31496062992125984" footer="0.31496062992125984"/>
  <pageSetup paperSize="9" scale="62" fitToHeight="0" orientation="portrait" r:id="rId1"/>
  <rowBreaks count="3" manualBreakCount="3">
    <brk id="58" max="7" man="1"/>
    <brk id="115" max="7" man="1"/>
    <brk id="17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01.10.2022</vt:lpstr>
      <vt:lpstr>'на 01.10.2022'!Область_печати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2022-10-03T11:40:03Z</dcterms:modified>
</cp:coreProperties>
</file>